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defaultThemeVersion="124226"/>
  <xr:revisionPtr revIDLastSave="0" documentId="13_ncr:1_{A8824FF9-95D7-4DB2-ACDA-627BA9EECD86}" xr6:coauthVersionLast="47" xr6:coauthVersionMax="47" xr10:uidLastSave="{00000000-0000-0000-0000-000000000000}"/>
  <bookViews>
    <workbookView xWindow="-120" yWindow="-120" windowWidth="29040" windowHeight="15720" xr2:uid="{00000000-000D-0000-FFFF-FFFF00000000}"/>
  </bookViews>
  <sheets>
    <sheet name="Sheet1" sheetId="1" r:id="rId1"/>
    <sheet name="Sheet4" sheetId="4" r:id="rId2"/>
    <sheet name="Sheet2" sheetId="2" r:id="rId3"/>
    <sheet name="Sheet3" sheetId="3" r:id="rId4"/>
  </sheets>
  <definedNames>
    <definedName name="_Hlk167883986" localSheetId="0">Sheet1!#REF!</definedName>
    <definedName name="_Hlk168478507" localSheetId="0">Sheet1!$F$130</definedName>
    <definedName name="_Hlk168570852" localSheetId="0">Sheet1!#REF!</definedName>
    <definedName name="_Hlk173139013" localSheetId="0">Sheet1!#REF!</definedName>
    <definedName name="_Hlk179536300" localSheetId="0">Sheet1!$D$121</definedName>
    <definedName name="_Hlk56410381" localSheetId="0">Sheet1!#REF!</definedName>
    <definedName name="_Hlk56411060" localSheetId="0">Sheet1!#REF!</definedName>
    <definedName name="_Hlk79415915" localSheetId="0">Sheet1!#REF!</definedName>
    <definedName name="_Hlk95740383" localSheetId="0">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9" i="1" l="1"/>
  <c r="G170" i="1"/>
  <c r="G171" i="1" s="1"/>
  <c r="F170" i="1"/>
  <c r="F171" i="1" s="1"/>
  <c r="F116" i="1"/>
  <c r="G94" i="1" l="1"/>
  <c r="F94" i="1"/>
  <c r="F127" i="1" l="1"/>
  <c r="G133" i="1" l="1"/>
  <c r="G148" i="1" l="1"/>
  <c r="F133" i="1" l="1"/>
  <c r="G116" i="1"/>
  <c r="G139" i="1"/>
  <c r="F148" i="1"/>
  <c r="G127" i="1" l="1"/>
  <c r="G22" i="1" l="1"/>
  <c r="G173" i="1" s="1"/>
  <c r="F22" i="1"/>
  <c r="F173" i="1" s="1"/>
  <c r="G118" i="1" l="1"/>
  <c r="F118" i="1"/>
  <c r="F172" i="1" l="1"/>
  <c r="G172" i="1"/>
</calcChain>
</file>

<file path=xl/sharedStrings.xml><?xml version="1.0" encoding="utf-8"?>
<sst xmlns="http://schemas.openxmlformats.org/spreadsheetml/2006/main" count="467" uniqueCount="413">
  <si>
    <t>Nr. 
Ctr.</t>
  </si>
  <si>
    <t>CONTRACTE FURNIZARE</t>
  </si>
  <si>
    <t>CONTRACTE SERVICII</t>
  </si>
  <si>
    <t>CUMPARARI DIRECTE</t>
  </si>
  <si>
    <t>TOTAL CUMPARARI DIRECTE</t>
  </si>
  <si>
    <t>TOTAL  PROCEDURI CONFORM ANEXA 2</t>
  </si>
  <si>
    <t>TOTAL CONTRACTE EXCEPTII</t>
  </si>
  <si>
    <t>A</t>
  </si>
  <si>
    <t>C</t>
  </si>
  <si>
    <t>D</t>
  </si>
  <si>
    <t xml:space="preserve"> </t>
  </si>
  <si>
    <t>PROCEDURA SIMPLIFICATA</t>
  </si>
  <si>
    <t>TOTAL  PROCEDURI SIMPLIFICATE</t>
  </si>
  <si>
    <t>TOTAL CONTRACTE FURNIZARE</t>
  </si>
  <si>
    <t xml:space="preserve">LICITATIE DESCHISA </t>
  </si>
  <si>
    <t xml:space="preserve">TOTAL LICITATIE DESCHISA </t>
  </si>
  <si>
    <t>F</t>
  </si>
  <si>
    <t>TOTAL GENERAL( A+B+C+D+E+F)</t>
  </si>
  <si>
    <t>B</t>
  </si>
  <si>
    <t>TOTAL  CONTRACTE  LUCRARI</t>
  </si>
  <si>
    <t xml:space="preserve">CONTRACTANT </t>
  </si>
  <si>
    <t>NR /
DATA CONTRACT</t>
  </si>
  <si>
    <t>VALOARE FARA TVA</t>
  </si>
  <si>
    <t>VALOARE CU TVA</t>
  </si>
  <si>
    <t>I.</t>
  </si>
  <si>
    <t xml:space="preserve"> II</t>
  </si>
  <si>
    <t xml:space="preserve">TOTAL CONTRACT SERVICII </t>
  </si>
  <si>
    <t xml:space="preserve">CONTRACTE LUCRARI </t>
  </si>
  <si>
    <t>al</t>
  </si>
  <si>
    <t>SITUATIE  ACHIZITII  PUBLICE  2025</t>
  </si>
  <si>
    <t>Servicii de auditare a Sistemului Informatic al Primariei Buzau</t>
  </si>
  <si>
    <t>SC ENERGYSOFT ASSET</t>
  </si>
  <si>
    <t>Contract nr.2723/10.01.2025</t>
  </si>
  <si>
    <t xml:space="preserve">Lucrari de amenajare parcare Piata Teatrului din municipiul Buzau </t>
  </si>
  <si>
    <t>SC URBIS -SERV SRL BUZAU</t>
  </si>
  <si>
    <t>Contract nr.7814/20.01.2025</t>
  </si>
  <si>
    <t>Intretinere panouri electrice din parcuri si instalatii electrice ,precum si in cadrul evenimentelor cultural artistice organizate de Primaria Buzau si intretinere si mentenanta sistem iluminare                                                                                      CPV:45310000-3</t>
  </si>
  <si>
    <t xml:space="preserve">OPREA NICOLAE INTREPRINDERE INDIVIDUALA </t>
  </si>
  <si>
    <t>Contract nr.5486/15.01.2025</t>
  </si>
  <si>
    <t>Servicii de evaluare in vederea obtinerii unui rating al municipiului Buzau</t>
  </si>
  <si>
    <t>FITCH RATING IRELAND LTD SP Z00</t>
  </si>
  <si>
    <t>Contract nr.13003/28.01.2025</t>
  </si>
  <si>
    <r>
      <t xml:space="preserve">Inchiriere si intretinere Sistem electronic de Dirijare si Ordonare (SEDO)la Directia de evidenta a Persoanelor si Serviciul de stare civila Buzau si mentenanta si service sistem SEDO la Directia de Finante Publice Locale
</t>
    </r>
    <r>
      <rPr>
        <b/>
        <sz val="10"/>
        <color theme="1"/>
        <rFont val="Calibri"/>
        <family val="2"/>
        <scheme val="minor"/>
      </rPr>
      <t>CPV:48840000-9</t>
    </r>
  </si>
  <si>
    <t>SC ANDAN IMPEX SRL</t>
  </si>
  <si>
    <t>Contract nr.7960/20.01.2025</t>
  </si>
  <si>
    <r>
      <t xml:space="preserve">Servicii de mentenanta in vederea mentinerii in stare de functionare operativa a sistemului centralizat de instiintare alarmare publica al mun. Buzau ,format din centrala de instiintaresi avertizare alarmare SONIA ,23 sirene electrice cu cofrete UTS-M03S,3 sirene electronice UTS600/1200,3 adaptoare prt. sirene electronice Pavian  </t>
    </r>
    <r>
      <rPr>
        <b/>
        <sz val="10"/>
        <color theme="1"/>
        <rFont val="Calibri"/>
        <family val="2"/>
        <scheme val="minor"/>
      </rPr>
      <t xml:space="preserve"> CPV.79711000-1</t>
    </r>
  </si>
  <si>
    <t>SC AXATEL SERVICE SRL</t>
  </si>
  <si>
    <t>Contract nr.10365/22.01.2025      12LUNI</t>
  </si>
  <si>
    <r>
      <t xml:space="preserve">Servicii de mentenanta si suport tehnic pentru componentele software ale sistemului informatic integrat pentru managementul financiar contabil SIMEC si registrul agricol al Primariei municipiului Buzau 
</t>
    </r>
    <r>
      <rPr>
        <b/>
        <sz val="10"/>
        <color theme="1"/>
        <rFont val="Calibri"/>
        <family val="2"/>
        <scheme val="minor"/>
      </rPr>
      <t>CPV:72267000-4</t>
    </r>
  </si>
  <si>
    <t>SC CENTRUL TERITORIAL DE CALCULELECTRONIC SA</t>
  </si>
  <si>
    <t>Contract nr.5332/14.01.2025      12LUNI</t>
  </si>
  <si>
    <t xml:space="preserve">Lucrari de executie plombe la cald prin frezare ,plombe la cald prin taiere ,plombe executate cu asfalt la rece si reprofilare pe strazile din mun. Buzau 
</t>
  </si>
  <si>
    <t>Contract nr.3405/10.01.2025</t>
  </si>
  <si>
    <t xml:space="preserve">Servicii de mentenanta pentru 53 de locuri de joaca din mun. Buzau ,spatiu de recreere din Parcul Tineretului ,cosuri de baschet ,Gradina Dragaica si 27 aparate fitness amplasate in cele trei parcuri din municipiul Buzau 
</t>
  </si>
  <si>
    <t>Contract nr.11345/23.01.2025</t>
  </si>
  <si>
    <t xml:space="preserve">Servicii de mentenanta pentru mijloacele de semnalizare rutiera :semafoare ,lampi intermitente si indicatoare de circulatie din mun. Buzau
</t>
  </si>
  <si>
    <t>Contract nr.10582/23.01.2025</t>
  </si>
  <si>
    <r>
      <t xml:space="preserve">Lucrari de operare si mentenanta a Canalului Iazul Morilor ,in zona supraterana -9.35 KM (limita UAT Vernesti -zona Galeria Mall)(zona sos. Vadu pasii -varsare )                                             </t>
    </r>
    <r>
      <rPr>
        <b/>
        <sz val="10"/>
        <color theme="1"/>
        <rFont val="Calibri"/>
        <family val="2"/>
        <scheme val="minor"/>
      </rPr>
      <t>CPV:45232100-3</t>
    </r>
  </si>
  <si>
    <t>SC ROMOIL 2003 SRL</t>
  </si>
  <si>
    <t>Contract nr.14797/29.01.2025</t>
  </si>
  <si>
    <t>RO FARMAVET SRL</t>
  </si>
  <si>
    <t>Contract nr.24648/13.02.2025      12LUNI</t>
  </si>
  <si>
    <r>
      <t xml:space="preserve">Administrare camere web pentru transmiterea de imagini din municipiul Buzau                                                                                            </t>
    </r>
    <r>
      <rPr>
        <b/>
        <sz val="10"/>
        <color theme="1"/>
        <rFont val="Calibri"/>
        <family val="2"/>
        <scheme val="minor"/>
      </rPr>
      <t>CPV:72400000-4</t>
    </r>
  </si>
  <si>
    <t>SC ALBONET EXPERT SRLBUZAU</t>
  </si>
  <si>
    <t>Contract nr.18264/04.02.2025      12LUNI</t>
  </si>
  <si>
    <t>WMC GUARD SECURITY SRL</t>
  </si>
  <si>
    <r>
      <t xml:space="preserve">Servicii de intretinere sisteme panouri fotovoltaice cere deservesc echipamentelor de inregistrare si monitorizare din Mun. Buzau   </t>
    </r>
    <r>
      <rPr>
        <b/>
        <sz val="10"/>
        <color theme="1"/>
        <rFont val="Calibri"/>
        <family val="2"/>
        <scheme val="minor"/>
      </rPr>
      <t xml:space="preserve"> CPV:50324100-3</t>
    </r>
  </si>
  <si>
    <t>Contract nr.3105/10.01.2025      12LUNI</t>
  </si>
  <si>
    <t xml:space="preserve">Lucrari de reparatii pentru 53 locuri de joaca ,cosuri de baschet ,Spatiu de recreere din Parcul Tineretului ,Gradina Dragaica si 27 aparate fitnessamplasate in 3 parcuri din municipiul Buzau  </t>
  </si>
  <si>
    <t>Contract nr.21817/10.02.2025</t>
  </si>
  <si>
    <t>Contract nr.21766/10.02.2025</t>
  </si>
  <si>
    <t>Lucrari de siguranta circulatieiin municipiul Buzau,reparatii semafoaresi lampi intermitente,inlocuire indicatoare rutiere avariate,montare stalpisori flexibili mantare limitatoare de viteza ,marcaje rutiere si alte lucrari</t>
  </si>
  <si>
    <t>Lucrari pentru intretinerea si infrumusetarea spatiilor si zonelor verzi din municipiul Buzau :intretinere scuaruri ,degajar spatiu verde ,degajat spatiu verde bulevarde ,degajat spatiu verde cartiere ,plantat si intretinere flori bienale,intretinere peluze trandafiri,scoatere cioturi si plantare arbori ,scoatere gard viu ,amenajare spatiu verde Calea eroilor ,udat suprafete ,toaletare arbori ,intretinere Parc crang ,intretinere Parc marghiloman ,intretinere Parc tineretului II,intretinere Platou Dacia ,Salubrizare RER</t>
  </si>
  <si>
    <t>Contract nr.4112/13.01.2025</t>
  </si>
  <si>
    <t>PROTON PRODUCTION SRL</t>
  </si>
  <si>
    <t>SC RTM BUZAU SRL</t>
  </si>
  <si>
    <t>Contract nr.25650/14.02.2025      2.5 LUNI</t>
  </si>
  <si>
    <t>SC TVSAT 2002 SRL</t>
  </si>
  <si>
    <r>
      <t xml:space="preserve">Servicii informative si de promovare la postul de </t>
    </r>
    <r>
      <rPr>
        <b/>
        <sz val="10"/>
        <rFont val="Calibri"/>
        <family val="2"/>
        <scheme val="minor"/>
      </rPr>
      <t xml:space="preserve">TELEVIZIUNE TV SAT + TV SUD -EST BUZAU </t>
    </r>
    <r>
      <rPr>
        <sz val="10"/>
        <rFont val="Calibri"/>
        <family val="2"/>
        <scheme val="minor"/>
      </rPr>
      <t>cu privire la activitatea beneficiarului</t>
    </r>
  </si>
  <si>
    <t>SC TV BUZAU TRUST CAMPUS SRL</t>
  </si>
  <si>
    <t>Spalatorie auto Mocutzy Bella</t>
  </si>
  <si>
    <t>SC MOCUTZY BELLA SRL</t>
  </si>
  <si>
    <t>Contract nr.2975/10.01.2025      12LUNI</t>
  </si>
  <si>
    <t>Servicii mentenanta sistem detectie incendiu sistem antiefractie ,sistem supraveghere video sistem telefonie interioara internet</t>
  </si>
  <si>
    <t>Contract nr.712/08.01.2025      12LUNI</t>
  </si>
  <si>
    <t>Cartuse imprimante</t>
  </si>
  <si>
    <t>NETWAVE</t>
  </si>
  <si>
    <t>contract nr.36576/05.03.2025/ 12 luni</t>
  </si>
  <si>
    <t>Lucrari pentru amenajarea aleii pietonale care face legatura Sc. Gimnaziala "George Emil Palade "Buzau si Colegiul National Pedagogic "Spiru Haret " Buzau</t>
  </si>
  <si>
    <t>Contract nr.38098/07.03.2025</t>
  </si>
  <si>
    <t>Contract nr.35746/04.03.2025       4LUNI</t>
  </si>
  <si>
    <r>
      <t xml:space="preserve">Servicii de mentenanta echipamente pentru sistemul de alarmare si supraveghere a accesului in camera cu documente clasificate ,Directia Finante Publice Locale -Bazar sediul N. balcescu nr.41-43,sp. Din str , Victoriei Serviciul spatiul Locativ bl. PT 10 si sediul Primariei Buzau precum si camerele nou instalate in 2024 pe Hotelul Pietroasele ,Parcul Tineretului ,Parcul dragaica Parcul Crang ,Parcul Marghiloman si Foisorul din Parcul Crang din cadrul Primariei Buzau
</t>
    </r>
    <r>
      <rPr>
        <b/>
        <sz val="10"/>
        <color theme="1"/>
        <rFont val="Calibri"/>
        <family val="2"/>
        <scheme val="minor"/>
      </rPr>
      <t>CPV:50324100-3</t>
    </r>
  </si>
  <si>
    <r>
      <t xml:space="preserve">Servicii de mentenanta ,suport tehnic ,depanare echipamente ,asistenta software,monitorizare 24/24 pentru sistemele de inregistrare si monitorizare care transmit date la centru de monitorizare al Politiei Locale din incinta Primariei Buzau (82 de locatii 0)
</t>
    </r>
    <r>
      <rPr>
        <b/>
        <sz val="10"/>
        <color theme="1"/>
        <rFont val="Calibri"/>
        <family val="2"/>
        <scheme val="minor"/>
      </rPr>
      <t>CPV 50610000-4</t>
    </r>
  </si>
  <si>
    <t>Servicii de urmarirea comportarii in exploatare si interventii asupra cladirilor aflate in proprietatea municipiului in conformitate cu prevederile Legii nr.10/1995privind in constructii si a Regulamentului privind urmarirea comportarii in exploatare ,interventiile in timp postutilizarea constructiilor CPV:71247000-1</t>
  </si>
  <si>
    <t>VLD TOTAL TEHNIC SRL</t>
  </si>
  <si>
    <t>Contract nr.42441/24.03.2025       12LUNI</t>
  </si>
  <si>
    <r>
      <t xml:space="preserve">Lucrari de reparații corp C9-parter ,str. Transilvaniei nr.196 din mun. Buzau </t>
    </r>
    <r>
      <rPr>
        <b/>
        <sz val="10"/>
        <color theme="1"/>
        <rFont val="Calibri"/>
        <family val="2"/>
        <scheme val="minor"/>
      </rPr>
      <t xml:space="preserve"> CPV:45453000-7</t>
    </r>
  </si>
  <si>
    <t>SC ORANGE CONSTRUCT SRL</t>
  </si>
  <si>
    <t>Contract nr.40291/11.03.2025 4 LUNI</t>
  </si>
  <si>
    <t>SC ALPHA MDN SRL</t>
  </si>
  <si>
    <r>
      <t xml:space="preserve">Realizare marcaje rutiere in municipiul Buzau  </t>
    </r>
    <r>
      <rPr>
        <b/>
        <sz val="10"/>
        <color theme="1"/>
        <rFont val="Calibri"/>
        <family val="2"/>
        <scheme val="minor"/>
      </rPr>
      <t>CPV:45233221-4</t>
    </r>
  </si>
  <si>
    <t>SC RER SUD SA Buzau</t>
  </si>
  <si>
    <t>Contract nr.49834/26.03.2025 pana  la sf anului 2025</t>
  </si>
  <si>
    <r>
      <t xml:space="preserve">Servicii de consultantța in vederea elaborarii documentațiilor privind delegarea serviciului public de iluminat in mun. Buzau  </t>
    </r>
    <r>
      <rPr>
        <b/>
        <sz val="10"/>
        <color theme="1"/>
        <rFont val="Calibri"/>
        <family val="2"/>
        <scheme val="minor"/>
      </rPr>
      <t>CPV:79311100-8</t>
    </r>
  </si>
  <si>
    <t>SC GLOBAL TECH XPERT SRL</t>
  </si>
  <si>
    <t>Contract nr.42376/14.03.2025       3LUNI</t>
  </si>
  <si>
    <r>
      <t>Articole de imbracaminte pentru angajații Poliției Locale a mun. Buzau :270 buc pantaloni de vara ptr interventii,270 buc. Camași tip scurta de vănt cu ecuson</t>
    </r>
    <r>
      <rPr>
        <b/>
        <sz val="10"/>
        <rFont val="Calibri"/>
        <family val="2"/>
        <scheme val="minor"/>
      </rPr>
      <t xml:space="preserve"> CPV 18332000-5</t>
    </r>
  </si>
  <si>
    <t>SC ȘTEFAN PROD FACTORY SRL</t>
  </si>
  <si>
    <t>contract nr.51618/31.03.2025
30 zile</t>
  </si>
  <si>
    <t>SC AQUA DESIGN SRL</t>
  </si>
  <si>
    <t>THIRD MEDIA SRL</t>
  </si>
  <si>
    <t>contract nr.54425/03.04.2025
10 zile</t>
  </si>
  <si>
    <r>
      <t xml:space="preserve">Diverse tipizate:model ITL 010,ITL 0001,ITL005,ITL027 si plicuri personalizate C5 si plic DL cu fereastra
</t>
    </r>
    <r>
      <rPr>
        <b/>
        <sz val="10"/>
        <rFont val="Calibri"/>
        <family val="2"/>
        <scheme val="minor"/>
      </rPr>
      <t>CPV&gt;22900000-9</t>
    </r>
  </si>
  <si>
    <t xml:space="preserve">Lucrari de punere in functiune mentenanța și conservare a fantanilor arteziene plutitoare situate in Parcul Tineretului si Parcul Crang </t>
  </si>
  <si>
    <t>SC SMART ENGINEERING TEAM SRL</t>
  </si>
  <si>
    <t>Contract nr.49079/26.03.2025 7 LUNI</t>
  </si>
  <si>
    <r>
      <t xml:space="preserve">Renovarea si amenajarea spatiului situat in str. Alexandru Marghiloman  nr.273 in vederea relocarii Centrului oentru Recuperare si edicație Speciala ,municipiul Buzau </t>
    </r>
    <r>
      <rPr>
        <b/>
        <sz val="10"/>
        <color theme="1"/>
        <rFont val="Calibri"/>
        <family val="2"/>
        <scheme val="minor"/>
      </rPr>
      <t>CPV:45453100-8</t>
    </r>
  </si>
  <si>
    <t>SC RO &amp; RO SRL</t>
  </si>
  <si>
    <t>Contract nr.59939/11.04.2025 1 LUNI</t>
  </si>
  <si>
    <t xml:space="preserve">Servicii de catering Liceul tehnologic si de meserii Buzau </t>
  </si>
  <si>
    <r>
      <t>SC COM FORTUNA 93 SRL</t>
    </r>
    <r>
      <rPr>
        <sz val="12"/>
        <color theme="1"/>
        <rFont val="Arial"/>
        <family val="2"/>
      </rPr>
      <t xml:space="preserve"> </t>
    </r>
  </si>
  <si>
    <t xml:space="preserve">Servicii de catering Sc Gimnaziala Nicu Constantinescu Buzau </t>
  </si>
  <si>
    <t xml:space="preserve">Servicii de catering Sc Gimnaziala M. Kogalniceanu Buzau </t>
  </si>
  <si>
    <t>51493 / 28.03.2025</t>
  </si>
  <si>
    <t>51497 /28.03.2025</t>
  </si>
  <si>
    <t>51500 / 28.03.2025</t>
  </si>
  <si>
    <t>Lucrari de reparatii strazi ,plombare,reprofilare pe strazile din municipiul Buzau</t>
  </si>
  <si>
    <t>Contract nr.58666/09.04.2025</t>
  </si>
  <si>
    <r>
      <t xml:space="preserve">Servicii de mentenanta a instalatiilor din Parcul Iazul Morilor 
</t>
    </r>
    <r>
      <rPr>
        <b/>
        <sz val="10"/>
        <color theme="1"/>
        <rFont val="Calibri"/>
        <family val="2"/>
        <scheme val="minor"/>
      </rPr>
      <t>CPV:45259000-7</t>
    </r>
  </si>
  <si>
    <t>TROIA PREMIUM CONSTRUCT SRL</t>
  </si>
  <si>
    <t>Contract nr.65801/25.04.2025         8 LUNI</t>
  </si>
  <si>
    <t>PROTECTOR EXPERT 2007 SRL</t>
  </si>
  <si>
    <r>
      <t xml:space="preserve">Servicii de intretinere a urmatoarelor aplicatii &gt;Avantax,modul SNEP,Modul DRPCIV,modul Avantax Selfpay,Avansis Mobile ,Avansis Manager,Avansis Locuinte vanzari ANL,Avansis Locuinte Chirii sociale,Avansis Mobile Cetateni emitere certificate fiscale,Avansis Taxe Curtea de conturi
</t>
    </r>
    <r>
      <rPr>
        <b/>
        <sz val="10"/>
        <color theme="1"/>
        <rFont val="Calibri"/>
        <family val="2"/>
        <scheme val="minor"/>
      </rPr>
      <t>CPV:72600000-6</t>
    </r>
  </si>
  <si>
    <t>SC INTEGRISOFT SRL</t>
  </si>
  <si>
    <t>Contract nr.53675/02.04.2025         DE LA 02.04.2025-31.03.2026</t>
  </si>
  <si>
    <r>
      <t xml:space="preserve">Servicii de mentenanta a mobilierului urban -suprafata lemn tratat deck-din Piata Daciei,mun. Buzau
</t>
    </r>
    <r>
      <rPr>
        <b/>
        <sz val="10"/>
        <color theme="1"/>
        <rFont val="Calibri"/>
        <family val="2"/>
        <scheme val="minor"/>
      </rPr>
      <t>CPV:50850000-8</t>
    </r>
  </si>
  <si>
    <t>MIHAI AURELIAN DANIEL II</t>
  </si>
  <si>
    <t>Contract nr.62070/16.04.2025         2 LUNI</t>
  </si>
  <si>
    <t xml:space="preserve">Servicii de mentenanta pentru mijloacele de semnalizare rutiera :semafoare ,lampi intermtente si indicatoare de circulatie din municipiul Buzau
</t>
  </si>
  <si>
    <t>Contract nr.63845/22.04.2025</t>
  </si>
  <si>
    <t xml:space="preserve">Servicii de mentenanta pentru 53 de locuri de joaca din municipiul Buzau ,Spatiu de recreere din Parcul Tineretului ,cosuri de baschet ,Gradina Dragaica si 27 aparate fitnessamplasate in cele trei parcuri din municipiul Buzau
</t>
  </si>
  <si>
    <t>Contract nr.63851/22.04.2025</t>
  </si>
  <si>
    <r>
      <t xml:space="preserve">Servicii de recrutare prestate de un expert independent specializat in recrutarea resurselor umane in vederea selectiei candidatilorpentru ocuparea posturilor de administrator in cadrul Consiliului de administratie al SOCIETATII RAM TERMOVERDE SRL,SC URBIS SERV SRL,SC PIETE TARGURI SI OBOARE SA
</t>
    </r>
    <r>
      <rPr>
        <b/>
        <sz val="10"/>
        <color theme="1"/>
        <rFont val="Calibri"/>
        <family val="2"/>
        <scheme val="minor"/>
      </rPr>
      <t>cpv:79600000-0</t>
    </r>
  </si>
  <si>
    <t>FOX MANAGEMENT CONSULTANS SRL</t>
  </si>
  <si>
    <t>Contract nr.61802/16.04.2025        pana la data de 31.12.2025</t>
  </si>
  <si>
    <r>
      <t xml:space="preserve">Servicii de colectare ,transport si eliminare deseuri biologice periculoase rezultate din activitatile desfasurate in cabinetele medicale scolare ce deservesc 37 de unitati de invatamant din municipiul Buzau
</t>
    </r>
    <r>
      <rPr>
        <b/>
        <sz val="10"/>
        <color theme="1"/>
        <rFont val="Calibri"/>
        <family val="2"/>
        <scheme val="minor"/>
      </rPr>
      <t>CPV:90524400-0</t>
    </r>
  </si>
  <si>
    <t>SC ENAL PETRICRIS SRL</t>
  </si>
  <si>
    <t>Contract nr.63856/22.04.2025         8 LUNI</t>
  </si>
  <si>
    <r>
      <t xml:space="preserve">Servicii de mentenanta ,suportul si asistența tehnica pentru proiectul ”Sisteme informatice inovative pentru simplificare administrativa si optimizare a furnizarii serviciilor pentru cetateni ”in cadrul UAT Buzau </t>
    </r>
    <r>
      <rPr>
        <b/>
        <sz val="10"/>
        <color theme="1"/>
        <rFont val="Calibri"/>
        <family val="2"/>
        <scheme val="minor"/>
      </rPr>
      <t>CPV:72611000-6</t>
    </r>
  </si>
  <si>
    <t>SC MINDSOFT IT SOLUTIONS SRL</t>
  </si>
  <si>
    <t>Contract nr.54318/02.04.2025         12 LUNI</t>
  </si>
  <si>
    <r>
      <t xml:space="preserve">Aplicația de management de document INDSOFT -INFOCET (include si modulul Acorduri de functionare si Autorizatii Comerciale) </t>
    </r>
    <r>
      <rPr>
        <b/>
        <sz val="10"/>
        <color theme="1"/>
        <rFont val="Calibri"/>
        <family val="2"/>
        <scheme val="minor"/>
      </rPr>
      <t>CPV:72267000-4</t>
    </r>
  </si>
  <si>
    <t>Contract nr.52568/31.03.2025         pana la 31.12.2025</t>
  </si>
  <si>
    <t xml:space="preserve">Lucrari pentru intretinere si infrumusetare spatii zonele verzi din mun. Buzau din B-dul Unirii,Parc Carang,Parc Marghiloman,Parc Tineretului ,Parc Tineretului II,Platou Dacia </t>
  </si>
  <si>
    <t>Contract nr.64669/24.04.2025</t>
  </si>
  <si>
    <r>
      <t xml:space="preserve">Lucrari de mentenanta si pregatire pentru iernare a fantanilor arteziene de pe Platoul Dacia din mun. Buzau
</t>
    </r>
    <r>
      <rPr>
        <b/>
        <sz val="10"/>
        <color theme="1"/>
        <rFont val="Calibri"/>
        <family val="2"/>
        <scheme val="minor"/>
      </rPr>
      <t>CPV:45111290-7</t>
    </r>
  </si>
  <si>
    <t>Contract nr.68809/30.04.2025 5 LUNI</t>
  </si>
  <si>
    <t>SC ELSACO ESCO SRL</t>
  </si>
  <si>
    <r>
      <t xml:space="preserve">Prestarea serviciilor de medicina muncii prevazute in legislatia in vigoare </t>
    </r>
    <r>
      <rPr>
        <b/>
        <sz val="10"/>
        <color theme="1"/>
        <rFont val="Calibri"/>
        <family val="2"/>
        <scheme val="minor"/>
      </rPr>
      <t>CPV:85147000-1</t>
    </r>
  </si>
  <si>
    <t>CENTRU MEDICAL ANAM SRL</t>
  </si>
  <si>
    <t>Contract nr.73049/08.05.2025        12 LUNI</t>
  </si>
  <si>
    <r>
      <t xml:space="preserve">Achizitie steaguri 
</t>
    </r>
    <r>
      <rPr>
        <b/>
        <sz val="10"/>
        <color theme="1"/>
        <rFont val="Calibri"/>
        <family val="2"/>
        <scheme val="minor"/>
      </rPr>
      <t>CPV:35821000-5</t>
    </r>
  </si>
  <si>
    <t>contract nr.74944/12.04.2025
30 zile</t>
  </si>
  <si>
    <r>
      <t xml:space="preserve">Servicii de dirigentie domeniile lucrari de instalare si intretinere semafoare ,iluminat treceri de pietoni ,iluminat diverse obiective din municipiu ,alimentari ocazionale cu en. El. Alimentare cu en. Electrica ,instalatii semaforizare ,racordari electrice panouri informatice ,realizare bransamente /deviere cabluri necesare pentrualimentari cu energie electrica ale unor obiective ale municipaliatii  
</t>
    </r>
    <r>
      <rPr>
        <b/>
        <sz val="10"/>
        <color theme="1"/>
        <rFont val="Calibri"/>
        <family val="2"/>
        <scheme val="minor"/>
      </rPr>
      <t>CPV:71520000-9</t>
    </r>
  </si>
  <si>
    <t>MIRCIOIU MIHAIL PFA</t>
  </si>
  <si>
    <t>Contract nr.73227/09.05.2025        8 LUNI</t>
  </si>
  <si>
    <t xml:space="preserve">Lucrari de reparatii pentru53 locuri de joaca ,cosuri de joaca ,Spatiu de recreere Parcul Tineretului ,Gradina Dragaica si 27 aparate fitness amplasate in trei parcuri din mun. Buzau. 
</t>
  </si>
  <si>
    <t>Contract nr.73228/09.05.2025</t>
  </si>
  <si>
    <t>Contract nr.73229/09.05.2025</t>
  </si>
  <si>
    <t>Lucrari de siguranta circulatiei in municipiul Buzau reparatii semafoare si lampi intermitente ,inlocuire indicatoare rutiere avariate ,montare stalpisori flexibili ,montare limitatoare de viteza ,marcaje rutiere si alte lucrari.</t>
  </si>
  <si>
    <t>Tipizate 
CPV:22900000-9</t>
  </si>
  <si>
    <t>2 ND SECOND VAS MEDIA</t>
  </si>
  <si>
    <t>contract nr.75834/14.05.2025
30 zile</t>
  </si>
  <si>
    <t>Infiintarea unei instalatii de semaforizare cu temporizare pe B-dul Stadionului in dreptul PENNY MARKET ,municipiul Buzau</t>
  </si>
  <si>
    <t>Contract nr.77270/15.05.2025</t>
  </si>
  <si>
    <t>Garaje biciclete
CPV:39151100-6</t>
  </si>
  <si>
    <t>BIKEHUT CONCEPT SRL</t>
  </si>
  <si>
    <t>contract nr.72190/08.05.2025
8 LUNI</t>
  </si>
  <si>
    <t>Prestarea unor servicii media audiozizuale de catre PROTON PRODUCTION SRL (operator ANTENA3 PLOIESTI si RNTV )cu privire la activitatea beneficiarului</t>
  </si>
  <si>
    <t>Contract nr.68808/30.04.2025                    8 LUNI</t>
  </si>
  <si>
    <t>Contract nr.68810/30.04.2025                    8 LUNI</t>
  </si>
  <si>
    <t>Contract nr.68804/30.04.2025                    8 LUNI</t>
  </si>
  <si>
    <t xml:space="preserve">Servicii Informative si de promovare la postul de televiziune TV SAT +TV SUD EST cu privire la activitatea beneficiarului </t>
  </si>
  <si>
    <t xml:space="preserve">Servicii Informative si de promovare la postul de TELEVIZIUNE  BUZAU cu privire la activitatea beneficiarului </t>
  </si>
  <si>
    <t>Contract nr.68817/30.04.2025                    8 LUNI</t>
  </si>
  <si>
    <t xml:space="preserve">Servicii Informative si de promovare la postul de Radio Campus  BUZAU cu privire la activitatea beneficiarului </t>
  </si>
  <si>
    <t>Contract nr.68800/30.04.2025                    8 LUNI</t>
  </si>
  <si>
    <t xml:space="preserve">Dirigentie CAV </t>
  </si>
  <si>
    <t>MARICON CONSTRUCT SRL</t>
  </si>
  <si>
    <t>Servicii de mentenanta a sistemului de canalizare si fose aferente toaletei publice din Parcul Tineretului Buzau</t>
  </si>
  <si>
    <t>DUARTT SYS SRL</t>
  </si>
  <si>
    <t xml:space="preserve">Contract nr.77857/30.04.2025                    </t>
  </si>
  <si>
    <t>Contract nr.80060/21.05.2025                    12 LUNI</t>
  </si>
  <si>
    <t xml:space="preserve">ELECTRO ADI TIME </t>
  </si>
  <si>
    <t>Mobilier pentru dotarea spatiului educational Ludoteca CPV:39151000-5</t>
  </si>
  <si>
    <t>SAFESTEEL SRL</t>
  </si>
  <si>
    <t xml:space="preserve">Contract nr.85508/30.05.2025
</t>
  </si>
  <si>
    <t>Servicii de cartografiere in vederea actualizarii registrului local al spatiilor verzi din mun. Buzau  CPV:71354000-4</t>
  </si>
  <si>
    <t>SC EDIL TERRA SRL</t>
  </si>
  <si>
    <t xml:space="preserve">Contract nr.85640/30.05.2025   6 LUNI         </t>
  </si>
  <si>
    <t>Servicii de consultanta ptr. licitatie deschisa pe loturi ptr. DOTAREA CU MOBILIER ,MAT DODACTICE SI ECHIPAMENTELE DIG.PTR. UNIT DE INV DIN MUN BUZAU</t>
  </si>
  <si>
    <t>EF CONSULTING &amp;STRATEGY SRL</t>
  </si>
  <si>
    <t>Intocmire proiect de design interior arhitectura pentru reamenajare si dotare cu mobilier a Casei de oaspeti din Parcul Marghiloman ,mun. Buzau</t>
  </si>
  <si>
    <t>GSM MOBILE HOUSE SRL</t>
  </si>
  <si>
    <t>Elaborare expertiza tehnica cu studiu geotehnic si topografic prt. Obiectivul de inv. Reabilitare Aleea Tineretului ,Aleea Dorin P avel in mun. Buzau   CPV:71319000-7</t>
  </si>
  <si>
    <t>ARTCONCEPT BUILDING SRL</t>
  </si>
  <si>
    <r>
      <t xml:space="preserve">Lucrari de alimentare cu energie electrica Panou informare din Parcul Marghiloman ,municipiul Buzau </t>
    </r>
    <r>
      <rPr>
        <b/>
        <sz val="10"/>
        <color theme="1"/>
        <rFont val="Calibri"/>
        <family val="2"/>
        <scheme val="minor"/>
      </rPr>
      <t xml:space="preserve"> CPV:45311100-1</t>
    </r>
  </si>
  <si>
    <t>Contract nr.84678/29.05.2025         1 LUNI</t>
  </si>
  <si>
    <r>
      <t xml:space="preserve">Servicii SSM pentru Centru Integrat de colectare separata a deseurilor prin aport voluntar in mun. Buzau  </t>
    </r>
    <r>
      <rPr>
        <b/>
        <sz val="10"/>
        <color theme="1"/>
        <rFont val="Calibri"/>
        <family val="2"/>
        <scheme val="minor"/>
      </rPr>
      <t>CPV:79714000-2</t>
    </r>
  </si>
  <si>
    <r>
      <t xml:space="preserve">Servicii pentru activitatile ce se vor desfasura cu ocazia Targului Dragaica 2025in perioada 07 iunie -24 iunie 2025 din mun. Buzau   </t>
    </r>
    <r>
      <rPr>
        <b/>
        <sz val="10"/>
        <color theme="1"/>
        <rFont val="Calibri"/>
        <family val="2"/>
        <scheme val="minor"/>
      </rPr>
      <t>CPV:79941000-2</t>
    </r>
  </si>
  <si>
    <t>SC PIETE TARGURI SI OBOARE SA BUZAU</t>
  </si>
  <si>
    <t xml:space="preserve">Contract nr.88301/04.06.2025  </t>
  </si>
  <si>
    <t>SC RO&amp;RO SRL</t>
  </si>
  <si>
    <r>
      <t xml:space="preserve">Racord ocazional la reteaua electrica pentru spor suplimentar de putere ,conectare/deconectare comercianti ,necesar desfasurarii activitatii Tragului Dragaica din mun. Buzau  </t>
    </r>
    <r>
      <rPr>
        <b/>
        <sz val="10"/>
        <color theme="1"/>
        <rFont val="Calibri"/>
        <family val="2"/>
        <scheme val="minor"/>
      </rPr>
      <t>CPV:45311100-1</t>
    </r>
  </si>
  <si>
    <t>Contract nr.87751/04.06.2025         1 LUNI</t>
  </si>
  <si>
    <r>
      <t xml:space="preserve">Servicii de mentenanta si service pentru spalare curatare si dezinfectia aparatelor de aer conditionat din cadrul UAT municipiul Buzau </t>
    </r>
    <r>
      <rPr>
        <b/>
        <sz val="10"/>
        <color theme="1"/>
        <rFont val="Calibri"/>
        <family val="2"/>
        <scheme val="minor"/>
      </rPr>
      <t>CPV,50730000-1</t>
    </r>
  </si>
  <si>
    <t>SC CLIMATERM PRODUCTIE SI SERVICII SRL</t>
  </si>
  <si>
    <t>Reparatii acoperis imobil locuinta sociala ,str. Al. Marghiloman nr. 24 mun. Buzau</t>
  </si>
  <si>
    <t>Contract nr.96092/19.06.2025         2 LUNI</t>
  </si>
  <si>
    <r>
      <t xml:space="preserve">Servicii de elaborare Documentatie faza Proiect Tehnic ,Detalii de executie ,documentatie obtinere avize DTAC,DTOE pentru "Constructie centrale termice zona Camine Contactoare"
</t>
    </r>
    <r>
      <rPr>
        <b/>
        <sz val="10"/>
        <color theme="1"/>
        <rFont val="Calibri"/>
        <family val="2"/>
        <scheme val="minor"/>
      </rPr>
      <t>CPV:79314000-8</t>
    </r>
  </si>
  <si>
    <r>
      <t xml:space="preserve">Servicii de mentenanta hardware pentru sistemul informatic al primariei Buzau </t>
    </r>
    <r>
      <rPr>
        <b/>
        <sz val="10"/>
        <color theme="1"/>
        <rFont val="Calibri"/>
        <family val="2"/>
        <scheme val="minor"/>
      </rPr>
      <t>CPV:50312000-5</t>
    </r>
  </si>
  <si>
    <t>SC NETWARE SRL</t>
  </si>
  <si>
    <t>Elaborarea documentatiei tehnico -economice faza documentatiei de avizare a lucrarilor de interventie ,documentatie tehnica pentru obtinerea autorizatiei de construire (DTAC)si documentatie tehnica pentru organizarea executiei(DTOE)aferenta obiectivului de investitii ”Reabilitarea si modernizarea Colegiului National Pedagogic Spiru Haret din mun. Buzau</t>
  </si>
  <si>
    <t>SC ALMA CONSULTIG SRL</t>
  </si>
  <si>
    <t xml:space="preserve">Contract nr.89873/10.06.2025 3 LUNI DE LA EMITEREA ORDINULUI DE INCEPERE  </t>
  </si>
  <si>
    <r>
      <t xml:space="preserve">Servicii mentenanta ,suport tehnic ,depanare echipament trabsmisie date ,servicii de curatare si spalare ,asistenta software ,monitorizare 24/24pentru 29 din panourile informative
</t>
    </r>
    <r>
      <rPr>
        <b/>
        <sz val="10"/>
        <color theme="1"/>
        <rFont val="Calibri"/>
        <family val="2"/>
        <scheme val="minor"/>
      </rPr>
      <t>CPV:50312000-5</t>
    </r>
  </si>
  <si>
    <t>SC ALNONET EXPERT SRL</t>
  </si>
  <si>
    <t>GV ELECTRO TOTAL</t>
  </si>
  <si>
    <r>
      <t xml:space="preserve">Elaborare  documentatie tehnica (studiu de fezabilitate ,DTAC,DTOE,documentatii obtinere avize ,Proiect tehnic necesare ptr. realizarea obiectivului de investitii ”Amenajare loc de joaca pentru copii pe strada pe str. Depozitului nr. 1 A mun. Buzau </t>
    </r>
    <r>
      <rPr>
        <b/>
        <sz val="10"/>
        <color theme="1"/>
        <rFont val="Calibri"/>
        <family val="2"/>
        <scheme val="minor"/>
      </rPr>
      <t>CPV:71322000-1</t>
    </r>
  </si>
  <si>
    <t>SC PORTIC NCH REAL VISION SRL</t>
  </si>
  <si>
    <t xml:space="preserve">Lucrari de renovare (reparatii curente ,igienizare ,zugraveli )a spatiilor interioare la sediul Directiei Politia Locala Buzau </t>
  </si>
  <si>
    <t>FORTUNA PREST SERV PROECT SRL</t>
  </si>
  <si>
    <t xml:space="preserve">Contract nr.99625/26.06.2025  </t>
  </si>
  <si>
    <t>UNIFORME POLITIA LOCALA</t>
  </si>
  <si>
    <t xml:space="preserve">Contract nr.98778/25.06.2025
</t>
  </si>
  <si>
    <t>Contract nr.89802/10.06.2025  
120 zile</t>
  </si>
  <si>
    <t>Lucrari de reabilitare a strazilor Aleea Zorilor ,Aleea Parcului si Aleea Crangului aferente ob. De insest."Reabilitare si modernizare infrastructura rutiera ,pietonala -amenajare spatii verzi din mun. Buzau si parcari din Cartierele brosteni si Dorobanti 1 mun. Buzau</t>
  </si>
  <si>
    <t>Contract nr.98674/24.06.2025</t>
  </si>
  <si>
    <t xml:space="preserve">Contract nr.106788/11.07.2025  </t>
  </si>
  <si>
    <r>
      <t xml:space="preserve">Lucrari de racordare la retele intocmire documentatie tehnica si taxe de racordare aferente obiectivului "Centru integrat de colectare separata a deseurilor prin aport voluntar in mun. Buzau"finantat de PNNR ,cod PNRR/2022/C3/S/I 1.C
</t>
    </r>
    <r>
      <rPr>
        <b/>
        <sz val="10"/>
        <color theme="1"/>
        <rFont val="Calibri"/>
        <family val="2"/>
        <scheme val="minor"/>
      </rPr>
      <t>CPV:45310000-3</t>
    </r>
  </si>
  <si>
    <r>
      <t xml:space="preserve">Servicii de evaluare th. Ec. Pentru lucrari de reparatii la constructiile existente ,aflate in proprietatea Mun. Buzau 
</t>
    </r>
    <r>
      <rPr>
        <b/>
        <sz val="10"/>
        <color theme="1"/>
        <rFont val="Calibri"/>
        <family val="2"/>
        <scheme val="minor"/>
      </rPr>
      <t>CPV:71324000-5</t>
    </r>
  </si>
  <si>
    <t>Elaborarea Planului de securitate si sanatate in munca pe durata realizarii lucr. La ob. De inv. "Centru recreere Aquapark,configurare trama stradala ,amenajare spatii verzi"</t>
  </si>
  <si>
    <r>
      <t xml:space="preserve">Servicii de creatie si executie materiale grafice si propmotionale  pentru obiectivul de investitii :Centrul de Excelenta pentru Invatamantul Dual-Tehnic Preuniversitar si Universitar Buzau
</t>
    </r>
    <r>
      <rPr>
        <b/>
        <sz val="10"/>
        <color theme="1"/>
        <rFont val="Calibri"/>
        <family val="2"/>
        <scheme val="minor"/>
      </rPr>
      <t>CPV:79342200-5</t>
    </r>
  </si>
  <si>
    <t>OPTIMISM WORKS SRL</t>
  </si>
  <si>
    <r>
      <t xml:space="preserve">Servicii de design grafic pentru sustinerea comunicarii vizuale si dezvoltarea brendului municipiului Buzau
</t>
    </r>
    <r>
      <rPr>
        <b/>
        <sz val="10"/>
        <color theme="1"/>
        <rFont val="Calibri"/>
        <family val="2"/>
        <scheme val="minor"/>
      </rPr>
      <t>CPV:79415200-8</t>
    </r>
  </si>
  <si>
    <r>
      <t xml:space="preserve">Lucrari instalatii de climatizare si lucrari de reparatii acoperis pentru Club Sportiv Buzau  din mun. Buzau
</t>
    </r>
    <r>
      <rPr>
        <b/>
        <sz val="10"/>
        <color theme="1"/>
        <rFont val="Calibri"/>
        <family val="2"/>
        <scheme val="minor"/>
      </rPr>
      <t>CPV:42512000-8 si CPV:45261910-6</t>
    </r>
  </si>
  <si>
    <t>WMC BEST DIVERS CONSTRUCT</t>
  </si>
  <si>
    <t xml:space="preserve">Contract nr.111635/22.07.2025  </t>
  </si>
  <si>
    <t>Construire conducta de alimentare cu apa a lacului din Parcul Crang</t>
  </si>
  <si>
    <t>Contract 
nr. 116986/01.08.2025</t>
  </si>
  <si>
    <t>60,941,48</t>
  </si>
  <si>
    <t>Inlocuire retea de iluminat public si a stalpilor de iluminat , Aleea Parcului, mun. Buzau</t>
  </si>
  <si>
    <t>Contract
nr. 117398/01.08.2025</t>
  </si>
  <si>
    <r>
      <t xml:space="preserve">Servicii de mentenanta pentru instalatiile HVAC (incalzire /racire /ventilare )si a instalatiilor de stins incendiu ,la cladirile Bazar si extindere Bazar 
</t>
    </r>
    <r>
      <rPr>
        <b/>
        <sz val="10"/>
        <color theme="1"/>
        <rFont val="Calibri"/>
        <family val="2"/>
        <scheme val="minor"/>
      </rPr>
      <t>CPV:50532000-3</t>
    </r>
  </si>
  <si>
    <t>SC MAGENTIS SRL</t>
  </si>
  <si>
    <r>
      <t xml:space="preserve">Servicii de mentenanta la instalatia de canalizare a toaletei publice in Parcul Tineretului 2 Buzau 
</t>
    </r>
    <r>
      <rPr>
        <b/>
        <sz val="10"/>
        <color theme="1"/>
        <rFont val="Calibri"/>
        <family val="2"/>
        <scheme val="minor"/>
      </rPr>
      <t>CPV:50800000-3</t>
    </r>
  </si>
  <si>
    <t>SC MAGUAY COMPUTERS SRL</t>
  </si>
  <si>
    <r>
      <t xml:space="preserve">Intocmire si actualizare adrese in CF a imobilelor situate in B-dul Garii nr.37 ,Str. Garlasi nr.28,Str. Viitorului  bl.27 A ap.5str. Dorobanti bl. 10 E ,ap.2 bloc ANL -str. Alunis ,cart. Dorobanti bl ANL str. Garlasi ,cart. Dorobanti mun. Buzau 
</t>
    </r>
    <r>
      <rPr>
        <b/>
        <sz val="10"/>
        <color theme="1"/>
        <rFont val="Calibri"/>
        <family val="2"/>
        <scheme val="minor"/>
      </rPr>
      <t>CPV:71330000-0</t>
    </r>
  </si>
  <si>
    <t>SC TETA CONS SRL</t>
  </si>
  <si>
    <t xml:space="preserve">Contract nr.120498/08.08.2025  </t>
  </si>
  <si>
    <t xml:space="preserve">Contract nr.120353/08.08.2025  </t>
  </si>
  <si>
    <r>
      <t xml:space="preserve">Servicii ingineresti de intocmire a documentatiei topo cadastrale si intabulare ,in vederea atestarii in domeniul public a canalelor secundare care alimenteaza canalul Iazul Morilor din mun. Buzau 
</t>
    </r>
    <r>
      <rPr>
        <b/>
        <sz val="10"/>
        <color theme="1"/>
        <rFont val="Calibri"/>
        <family val="2"/>
        <scheme val="minor"/>
      </rPr>
      <t>CPV:71300000-1</t>
    </r>
  </si>
  <si>
    <t>REGIO DRUM SRL</t>
  </si>
  <si>
    <r>
      <t xml:space="preserve">Echipament IT necesar desfasurarii activitatii aferente programului Ludoteca din cart. M. Viteazulsi Posta  cf CS 
 </t>
    </r>
    <r>
      <rPr>
        <b/>
        <sz val="10"/>
        <color theme="1"/>
        <rFont val="Calibri"/>
        <family val="2"/>
        <scheme val="minor"/>
      </rPr>
      <t>CPV:48900000-7</t>
    </r>
  </si>
  <si>
    <t>SC SCOPE SYSTEM SRL</t>
  </si>
  <si>
    <t xml:space="preserve">Contract nr.116026/30.07.2025
</t>
  </si>
  <si>
    <t xml:space="preserve">Contract nr.124610/19.08.2025
</t>
  </si>
  <si>
    <r>
      <t xml:space="preserve">Elaborare Documentatie de avizare a Lucrarilor de interventii pentru obiectivul de investitii "Reabilitare Aleea Tineretului ,str. Dr. Dorin Pavel ,municipiul Buzau                          </t>
    </r>
    <r>
      <rPr>
        <b/>
        <sz val="10"/>
        <color theme="1"/>
        <rFont val="Calibri"/>
        <family val="2"/>
        <scheme val="minor"/>
      </rPr>
      <t>CPV:71322000-1</t>
    </r>
  </si>
  <si>
    <t>URBAN SCOPE SRL</t>
  </si>
  <si>
    <r>
      <t xml:space="preserve">Reabilitare si modernizare foraj de irigatii -zona adiacenta Parc Tineretului 
</t>
    </r>
    <r>
      <rPr>
        <b/>
        <sz val="10"/>
        <color theme="1"/>
        <rFont val="Calibri"/>
        <family val="2"/>
        <scheme val="minor"/>
      </rPr>
      <t>CPV:45255500-4</t>
    </r>
  </si>
  <si>
    <t>WMC BEST DIVERS CONSTRUCT SRL</t>
  </si>
  <si>
    <t xml:space="preserve">Contract nr.128519/27.08.2025  </t>
  </si>
  <si>
    <r>
      <t xml:space="preserve">Servicii in domeniul Situatiilor de urgenta in conformitate cu prevederile Legii nr.307/2006 privind apararea impotriva incendiilor </t>
    </r>
    <r>
      <rPr>
        <b/>
        <sz val="10"/>
        <color theme="1"/>
        <rFont val="Calibri"/>
        <family val="2"/>
        <scheme val="minor"/>
      </rPr>
      <t>CPV :79417000-0</t>
    </r>
  </si>
  <si>
    <r>
      <t xml:space="preserve">Servicii de elaborare a documentatiei tehnico -economica faza Studiu de Fezabilitate ,Proiect Tehnic si asistenta tehnica din partea proiectantului pentru "Extindere Retea Apa Canal aferent obiectivului de investitii Construire Cimitir Municipal Micro XIVsi imprejmuire la limita de vecinatate Imobil 3177 din municipiul Buzau 
</t>
    </r>
    <r>
      <rPr>
        <b/>
        <sz val="10"/>
        <color theme="1"/>
        <rFont val="Calibri"/>
        <family val="2"/>
        <scheme val="minor"/>
      </rPr>
      <t>CPV:71322000-1</t>
    </r>
  </si>
  <si>
    <t xml:space="preserve"> SC ALMA CONSULTING SRL</t>
  </si>
  <si>
    <r>
      <t xml:space="preserve">Realizarea documentatiei tehnico economicw faza Studiu de Fezabilitate si Proiect Tehnic pentru proiectul "Insule Ecologice Digitalizate in municipiul Buzau " 
</t>
    </r>
    <r>
      <rPr>
        <b/>
        <sz val="10"/>
        <color theme="1"/>
        <rFont val="Calibri"/>
        <family val="2"/>
        <scheme val="minor"/>
      </rPr>
      <t>CPV:71322000-1</t>
    </r>
  </si>
  <si>
    <t>ELECTRO ADI TIME SRL</t>
  </si>
  <si>
    <r>
      <t xml:space="preserve">Servicii de reconditionare mobilier urban din Parcul Marghiloman din Municipiul Buzau 
</t>
    </r>
    <r>
      <rPr>
        <b/>
        <sz val="10"/>
        <color theme="1"/>
        <rFont val="Calibri"/>
        <family val="2"/>
        <scheme val="minor"/>
      </rPr>
      <t>CPV:50850000-8</t>
    </r>
  </si>
  <si>
    <r>
      <t xml:space="preserve">Studiu de Fezabilitate pentru obiectivul de investitii "E-TRUCK Buzau _Sistem digital integrat pentru taxarea si si monitorizarea traficului greu in municipiul Buzau  </t>
    </r>
    <r>
      <rPr>
        <b/>
        <sz val="10"/>
        <color theme="1"/>
        <rFont val="Calibri"/>
        <family val="2"/>
        <scheme val="minor"/>
      </rPr>
      <t>CPV:71241000-9</t>
    </r>
  </si>
  <si>
    <r>
      <t xml:space="preserve">Achizitie piese de schimb necesare reparatiilor sistemului de bike sharing din cadrul proiectului "Sistem alternativ de mobilitate urbana utilizand statii automate de inchiriere a bicicletelor "Buzau Velocity " </t>
    </r>
    <r>
      <rPr>
        <b/>
        <sz val="10"/>
        <color theme="1"/>
        <rFont val="Calibri"/>
        <family val="2"/>
        <scheme val="minor"/>
      </rPr>
      <t>CPV:34432000-4</t>
    </r>
  </si>
  <si>
    <t>SC NEXT BIKE SRL</t>
  </si>
  <si>
    <r>
      <t xml:space="preserve">Elaborare a documentatiei tehnico -economice faza Studiu de fezabilitate pentru obiectivul de investitii ”Pasaj strada Aurel Vlaicu -conectare zona Industruiilor cu zona Garii ”,municipiul Buzau </t>
    </r>
    <r>
      <rPr>
        <b/>
        <sz val="10"/>
        <color theme="1"/>
        <rFont val="Calibri"/>
        <family val="2"/>
        <scheme val="minor"/>
      </rPr>
      <t>CPV:71322000-1</t>
    </r>
  </si>
  <si>
    <r>
      <t xml:space="preserve">Elaborare Documentatie tehnico economica -faza Proiect tehnic si Asistenta tehnica pentru obiectivul de investitii ”Refacerea malului stang al canalului Iazul morilor si refacerea sectiunii de curgere in vederea alimentarii cu apa pentru irigatii a fermierilor din zona Vernesti si a municipiului Buzau ”  </t>
    </r>
    <r>
      <rPr>
        <b/>
        <sz val="10"/>
        <color theme="1"/>
        <rFont val="Calibri"/>
        <family val="2"/>
        <scheme val="minor"/>
      </rPr>
      <t>CPV:71322000-1</t>
    </r>
  </si>
  <si>
    <t>SC MARACINE NICOMAR SRL</t>
  </si>
  <si>
    <r>
      <t xml:space="preserve">Elaborare documentatiei tehnico-economice faza Expertiza si Documentatie de Avizare a Lucrarilor de Interventii pentru obiectivul de investitii "Reabilitare Pasaj Dragaica",municipiul Buzau </t>
    </r>
    <r>
      <rPr>
        <b/>
        <sz val="10"/>
        <color theme="1"/>
        <rFont val="Calibri"/>
        <family val="2"/>
        <scheme val="minor"/>
      </rPr>
      <t>CPV :71322500-6</t>
    </r>
  </si>
  <si>
    <t>Contract nr.31177/24.02.2025       12LUNI</t>
  </si>
  <si>
    <r>
      <t xml:space="preserve">Servicii de mentenanta ,suport tehnic ,depanare echipamente ,asistenta software,monitorizare 24/24 pentru sistemele de inregistrare si monitorizare care transmit date la centru de monitorizare al Politiei Locale din incinta Primariei Buzau (82 de locatii ) </t>
    </r>
    <r>
      <rPr>
        <b/>
        <sz val="10"/>
        <color theme="1"/>
        <rFont val="Calibri"/>
        <family val="2"/>
        <scheme val="minor"/>
      </rPr>
      <t>CPV:50610000-4</t>
    </r>
  </si>
  <si>
    <t>ALBONET EXPERT SRL</t>
  </si>
  <si>
    <r>
      <t xml:space="preserve">Servicii de spalare si intretinere a platoului situat in Piata Daciei al municipiului Buzzau  </t>
    </r>
    <r>
      <rPr>
        <b/>
        <sz val="10"/>
        <color theme="1"/>
        <rFont val="Calibri"/>
        <family val="2"/>
        <scheme val="minor"/>
      </rPr>
      <t>CPV:90610000-6</t>
    </r>
  </si>
  <si>
    <t>RER SUD SA</t>
  </si>
  <si>
    <t xml:space="preserve">Contract nr.141089/22.09.2025
3.5 LUNI  </t>
  </si>
  <si>
    <t xml:space="preserve">Contract nr.138995/17.09.2025 
3 LUNI </t>
  </si>
  <si>
    <t xml:space="preserve">Contract nr.96455/19.06.2025     
6 LUNI  </t>
  </si>
  <si>
    <t xml:space="preserve">Contract nr.136021/11.09.2025
2 LUNI  </t>
  </si>
  <si>
    <t>Contract nr.129813/29.08.2025  
3 LUNI</t>
  </si>
  <si>
    <t xml:space="preserve">Contract nr.131975/03.09.2025
3 LUNI  </t>
  </si>
  <si>
    <t xml:space="preserve">Contract nr.134518/09.09.2025
1 LUNA </t>
  </si>
  <si>
    <t>Contract nr.111378/22.07.2025  
3 LUNI</t>
  </si>
  <si>
    <t xml:space="preserve">Contract nr.128614/27.08.2025 
60 ZILE  </t>
  </si>
  <si>
    <t xml:space="preserve">Contract nr.131240/02.09.2025 
12 LUNI </t>
  </si>
  <si>
    <t>HND PROTECT SSM SRL</t>
  </si>
  <si>
    <t xml:space="preserve">Contract nr.123895/18.08.2025 
3LUNI </t>
  </si>
  <si>
    <t xml:space="preserve">Contract nr.122590/13.08.2025 
12 LUNI </t>
  </si>
  <si>
    <t xml:space="preserve">Contract nr.122476/13.08.2025 
12 LUNI  </t>
  </si>
  <si>
    <t>Contract nr.101483/14.06.2025  
3 LUNI</t>
  </si>
  <si>
    <t xml:space="preserve">Contract nr.107861/14.07.2025
12 LUNI  </t>
  </si>
  <si>
    <t xml:space="preserve">Contract nr.140450/19.09.2025 
3 luni 
 </t>
  </si>
  <si>
    <t>Contract nr.92610/13.06.2025  
3 luni</t>
  </si>
  <si>
    <t xml:space="preserve">Contract nr.102861/03.07.2025 
10 luni </t>
  </si>
  <si>
    <t xml:space="preserve">Contract nr.105217/08.07.2025 
12 luni  </t>
  </si>
  <si>
    <t>Contract nr.96086/19.06.2025  
12LUNI</t>
  </si>
  <si>
    <t>Contract nr.83545/27.05.2025  
12 LUNI</t>
  </si>
  <si>
    <t xml:space="preserve">Contract nr.86042/02.06.2025 
2 LUNI  </t>
  </si>
  <si>
    <t>Contract nr.88810/05.06.2025  
6 LUNI</t>
  </si>
  <si>
    <t xml:space="preserve">Contract nr.85087/29.05.2025
1 LUNA  </t>
  </si>
  <si>
    <t xml:space="preserve">Contract nr.86441/02.06.2025 
9 LUNI </t>
  </si>
  <si>
    <r>
      <t xml:space="preserve">Brosuri si afise pentru informarea cetatenilor cu privire la proiextele de mediu din mun. Buzau(brosuri 14000 buc si afise 700 buc.
</t>
    </r>
    <r>
      <rPr>
        <b/>
        <sz val="10"/>
        <color theme="1"/>
        <rFont val="Calibri"/>
        <family val="2"/>
        <scheme val="minor"/>
      </rPr>
      <t>CPV:22000000-0</t>
    </r>
  </si>
  <si>
    <t xml:space="preserve">Contract nr.138850/17.09.2025 
10 ZILE
</t>
  </si>
  <si>
    <r>
      <t xml:space="preserve">Lucrari de renovare grup sanitar in vederea adaptarii si echiparii corespunzatoare pentru persoanele cu dizabilitati  in conformitate cu prevederile legale 
</t>
    </r>
    <r>
      <rPr>
        <b/>
        <sz val="10"/>
        <color theme="1"/>
        <rFont val="Calibri"/>
        <family val="2"/>
        <scheme val="minor"/>
      </rPr>
      <t>CPV:45453100-8</t>
    </r>
  </si>
  <si>
    <t xml:space="preserve">Contract nr.146554/02.10.2025  </t>
  </si>
  <si>
    <r>
      <t xml:space="preserve">Proiectare si executie lucrari in vederea realizarii instalatiei de racordare electrica si a instalatiei de utilizare pentru obiectivul de investitii "Construire baza sportiva tip 1 ,municipiul Buzau ,judetul Buzau"ATR3030250200539 
</t>
    </r>
    <r>
      <rPr>
        <b/>
        <sz val="10"/>
        <color theme="1"/>
        <rFont val="Calibri"/>
        <family val="2"/>
        <scheme val="minor"/>
      </rPr>
      <t>CPV:45317000-2</t>
    </r>
  </si>
  <si>
    <t>TRIPOL SISTEM CONSTRUCT SRL</t>
  </si>
  <si>
    <t xml:space="preserve">Contract nr.147610/03.10.2025  </t>
  </si>
  <si>
    <r>
      <t xml:space="preserve">Studiu Geotehnic in vederea amplasarii a 26 de platforme subterane de colectare a deseurilor pentru obiectivul de investitii "Proiectarea si punerea in opera a 26 platforme subterane " in municipiul Buzau 
</t>
    </r>
    <r>
      <rPr>
        <b/>
        <sz val="10"/>
        <color theme="1"/>
        <rFont val="Calibri"/>
        <family val="2"/>
        <scheme val="minor"/>
      </rPr>
      <t>CPV:71319000-7</t>
    </r>
  </si>
  <si>
    <t xml:space="preserve">Contract nr.145332/30.09.2025
3LUNI  </t>
  </si>
  <si>
    <r>
      <t xml:space="preserve">Servicii de Elaborare a Documentatiei faza Studiu de Fezabilitatte ,Proiect tehnic ,Detalii de Executie si documentatie avize ,asistenta Tehnica de Specialitate pentru proiectul "Transformarea PT 10 Buzau in centrala termica .Montarea a 3 cazane ,2*100 kw si 1*50kwsi acumularea a 4000 l "din mun. Buzau 
</t>
    </r>
    <r>
      <rPr>
        <b/>
        <sz val="10"/>
        <color theme="1"/>
        <rFont val="Calibri"/>
        <family val="2"/>
        <scheme val="minor"/>
      </rPr>
      <t>CPV:79314000-8</t>
    </r>
  </si>
  <si>
    <t>ELSACO ESCO SRL</t>
  </si>
  <si>
    <t xml:space="preserve">Contract nr.141305/22.09.2025
180 ZILE </t>
  </si>
  <si>
    <r>
      <t xml:space="preserve">Lucrari de proiectare si executie pentru post de transformare aferent proiectului :"Realizarea unui centru intermodal de transport al mun. buzau -integrat cu sistemul Park and Ride "
</t>
    </r>
    <r>
      <rPr>
        <b/>
        <sz val="10"/>
        <color theme="1"/>
        <rFont val="Calibri"/>
        <family val="2"/>
        <scheme val="minor"/>
      </rPr>
      <t>CPV:45232220-0</t>
    </r>
  </si>
  <si>
    <t>SC ELECTRO ADI TIME SRL</t>
  </si>
  <si>
    <t xml:space="preserve">Contract nr.147223/02.10.2025  </t>
  </si>
  <si>
    <r>
      <t xml:space="preserve">Produse de ciratenie conform cu anexa din contract
</t>
    </r>
    <r>
      <rPr>
        <b/>
        <sz val="10"/>
        <color theme="1"/>
        <rFont val="Calibri"/>
        <family val="2"/>
        <scheme val="minor"/>
      </rPr>
      <t>CPV:39831240-0</t>
    </r>
  </si>
  <si>
    <t>MIRI STEF VOYAGE SRL</t>
  </si>
  <si>
    <t xml:space="preserve">Contract nr.144483/29.09.2025 
30 ZILE
</t>
  </si>
  <si>
    <r>
      <t xml:space="preserve">Reparatii capitale si modernizare locuinte sociale de necesitate (2 unitati )inscrise sub nr .de inventar 11211 si 11214 din mun. Buzau 
</t>
    </r>
    <r>
      <rPr>
        <b/>
        <sz val="10"/>
        <color theme="1"/>
        <rFont val="Calibri"/>
        <family val="2"/>
        <scheme val="minor"/>
      </rPr>
      <t>CPV:45262690-4</t>
    </r>
  </si>
  <si>
    <t>RO &amp;RO SRL</t>
  </si>
  <si>
    <t xml:space="preserve">Contract nr.146430/01.10.2025  </t>
  </si>
  <si>
    <t>INTEGRISOFT SOLUTIONS SRL</t>
  </si>
  <si>
    <t xml:space="preserve">Contract nr.147452/03.10.2025
50 ZILE </t>
  </si>
  <si>
    <r>
      <t xml:space="preserve">Servicii de extindere a functionalitatii platformei electronice Avansis Online pentru gestionarea relatiei dintre Primaria municipiului Buzau si Contribuabili 
</t>
    </r>
    <r>
      <rPr>
        <b/>
        <sz val="10"/>
        <color theme="1"/>
        <rFont val="Calibri"/>
        <family val="2"/>
        <scheme val="minor"/>
      </rPr>
      <t>CPV:72212000-4</t>
    </r>
  </si>
  <si>
    <r>
      <t xml:space="preserve">Servicii de consultanta pentru asistenta in procedura de delegare a gestiunii serviciiului public de iluminat si evaluare tehnica a ofertelor 
</t>
    </r>
    <r>
      <rPr>
        <b/>
        <sz val="10"/>
        <color theme="1"/>
        <rFont val="Calibri"/>
        <family val="2"/>
        <scheme val="minor"/>
      </rPr>
      <t>CPV:79418000-7</t>
    </r>
  </si>
  <si>
    <t>SC CCAT SOLUTION GRUP SRL</t>
  </si>
  <si>
    <t>Contract nr.145470/30.09.2025
3 LUNI</t>
  </si>
  <si>
    <t>Realizarea unor lucrari de siguranta circulatiei in municipiul Buzau,reparatii semafoare si lampi intermitente ,inlocuire indicatoare rutiere avariate ,montare stalpisori ,montare limitatoare de viteza ,marcaje rutiere si alte lucrari</t>
  </si>
  <si>
    <t>Contract
nr. 146331/01.10.2025</t>
  </si>
  <si>
    <t>Contract nr.165836/03.11.2025
1 LUNI</t>
  </si>
  <si>
    <r>
      <t>Materiale publicitare -agende ,calendare 2026calendar saptamanal ,planner color ,sacose personalizate pentru actiunile de promovare a municipiului Buzau</t>
    </r>
    <r>
      <rPr>
        <b/>
        <sz val="10"/>
        <color theme="1"/>
        <rFont val="Calibri"/>
        <family val="2"/>
        <scheme val="minor"/>
      </rPr>
      <t xml:space="preserve"> CPV:522424000-6</t>
    </r>
  </si>
  <si>
    <t>ALPHA MDN SRL</t>
  </si>
  <si>
    <t xml:space="preserve">Contract nr.146391/01.10.2025 
3 LUNI
</t>
  </si>
  <si>
    <r>
      <t xml:space="preserve">Elaborare studiu de fezabilitate si studiu de teren drum  de acces -linia forajelor ,municipiul Buzau                  </t>
    </r>
    <r>
      <rPr>
        <b/>
        <sz val="10"/>
        <color theme="1"/>
        <rFont val="Calibri"/>
        <family val="2"/>
        <scheme val="minor"/>
      </rPr>
      <t>CPV:71322000-1</t>
    </r>
  </si>
  <si>
    <r>
      <t xml:space="preserve">Servicii de intretinere a urmatoarelor aplicatii  Patrimoniu public privat,nomenclatura stradala Harta GIS,chirii ,locuinte ANL ,popriri ,taxe ,impozite ect.   </t>
    </r>
    <r>
      <rPr>
        <b/>
        <sz val="10"/>
        <color theme="1"/>
        <rFont val="Calibri"/>
        <family val="2"/>
        <scheme val="minor"/>
      </rPr>
      <t>CPV:72600000-6</t>
    </r>
  </si>
  <si>
    <t>Contract nr.169996/07.11.2025
pana la 31.03.2026</t>
  </si>
  <si>
    <t xml:space="preserve">56.729.762,88 </t>
  </si>
  <si>
    <r>
      <t>Asocierea</t>
    </r>
    <r>
      <rPr>
        <b/>
        <i/>
        <sz val="10"/>
        <color theme="1"/>
        <rFont val="Arial"/>
        <family val="2"/>
      </rPr>
      <t xml:space="preserve"> </t>
    </r>
    <r>
      <rPr>
        <b/>
        <sz val="10"/>
        <color rgb="FF000000"/>
        <rFont val="Arial"/>
        <family val="2"/>
      </rPr>
      <t>TROIA PREMIUM CONSTRUCT S.R.L. (Leader),MECAN CONSTRUCT,ANTREPRIZA DE CONSTRUCTII DRUMURI SI AUTOSTRAZI</t>
    </r>
    <r>
      <rPr>
        <b/>
        <sz val="10"/>
        <color theme="1"/>
        <rFont val="Arial"/>
        <family val="2"/>
      </rPr>
      <t xml:space="preserve"> SRL</t>
    </r>
  </si>
  <si>
    <t>BETTER BRANDS UNITED SRL</t>
  </si>
  <si>
    <r>
      <t xml:space="preserve">Servicii de reconfigurare site Primaria Buzau 
</t>
    </r>
    <r>
      <rPr>
        <b/>
        <sz val="10"/>
        <color theme="1"/>
        <rFont val="Calibri"/>
        <family val="2"/>
        <scheme val="minor"/>
      </rPr>
      <t>CPV:72260000-5</t>
    </r>
  </si>
  <si>
    <t xml:space="preserve">Contract nr.187406/03.12.2025
</t>
  </si>
  <si>
    <t>SC BAVADI SECURITY SRL</t>
  </si>
  <si>
    <t xml:space="preserve">Contract nr.183646/26.11.2025  </t>
  </si>
  <si>
    <t xml:space="preserve">Contract nr.186887/03.12.2025
</t>
  </si>
  <si>
    <r>
      <t xml:space="preserve">Lucrari de remediere ,verificare si inlocuire a componentelor afectate ale sistemului inteligent de trafic management si monitorizare bazat pe solutii inovative eficient si reducere a poluarii in mun. Buzau
</t>
    </r>
    <r>
      <rPr>
        <b/>
        <sz val="10"/>
        <color theme="1"/>
        <rFont val="Calibri"/>
        <family val="2"/>
        <scheme val="minor"/>
      </rPr>
      <t>CPV: 45316210-0</t>
    </r>
  </si>
  <si>
    <t>SWARCO TRAFFIC ROMANIA SRL</t>
  </si>
  <si>
    <t xml:space="preserve">Contract nr.175810/17.11.2025 </t>
  </si>
  <si>
    <r>
      <t xml:space="preserve">Servicii de Mentenanta ,administrare si promovare website -ul Primariei Buzau pag. Facebook a Primariei,platformei Buzau City report ,aplicatiei Buzau city App,platforma City Buzau ….administrare vizuale pentru totemuri Android
</t>
    </r>
    <r>
      <rPr>
        <b/>
        <sz val="10"/>
        <color theme="1"/>
        <rFont val="Calibri"/>
        <family val="2"/>
        <scheme val="minor"/>
      </rPr>
      <t>CPV:72260000-5</t>
    </r>
  </si>
  <si>
    <r>
      <t xml:space="preserve">Realizarea documentatiei tehnico economicw faza Studiu de Fezabilitate si Proiect Tehnicsi asistenta tehnica din partea proiectantului "Extinderearetelei de alimentare cu Apa si Canalizare in vederea bransarii Centrului integrat de Colwectare Separata a deseurilor prin aport voluntar in mun. Buzau " 
</t>
    </r>
    <r>
      <rPr>
        <b/>
        <sz val="10"/>
        <color theme="1"/>
        <rFont val="Calibri"/>
        <family val="2"/>
        <scheme val="minor"/>
      </rPr>
      <t>CPV:71322000-1</t>
    </r>
  </si>
  <si>
    <t>SC ALMA CONSULTING SRL</t>
  </si>
  <si>
    <t xml:space="preserve">Contract nr.183007/26.11.2025
</t>
  </si>
  <si>
    <r>
      <t xml:space="preserve">Servicii de mentenanta pentru software -ul de baza al sistemului informatic integrat pentru Primaria Municipiului Buzau
</t>
    </r>
    <r>
      <rPr>
        <b/>
        <sz val="10"/>
        <color theme="1"/>
        <rFont val="Calibri"/>
        <family val="2"/>
        <scheme val="minor"/>
      </rPr>
      <t>CPV:72540000-2</t>
    </r>
  </si>
  <si>
    <t>SC EURO ASSISTANCE TRADE SRL</t>
  </si>
  <si>
    <t xml:space="preserve">Contract nr.190738/09.12.2025
</t>
  </si>
  <si>
    <t xml:space="preserve">Furnizarea prin închiriere montare si demontare produse pentru iluminatul ornamental festiv din perioada sărbătorilorde iarna 2025-2026 in Municipiul Buzau </t>
  </si>
  <si>
    <t>Contract de delegarea serviciului de ecarisaj pentru colectare, transport și neutralizare cadavre de animale de pe domeniul public din Municipiul Buzău</t>
  </si>
  <si>
    <t>Platforma ITS</t>
  </si>
  <si>
    <t>SCOPE SYSTEMS</t>
  </si>
  <si>
    <t>CONTRACT NR.124998/19.08.2025</t>
  </si>
  <si>
    <t>RC ENERGO INSTALL SRL</t>
  </si>
  <si>
    <t>CONTRACT NR.181777/24.11.2025</t>
  </si>
  <si>
    <t>ECO GIR BURN SRL</t>
  </si>
  <si>
    <t>CONTRACT NR.144750/29.09.2025-3 ani</t>
  </si>
  <si>
    <t>Executie Renovarea integrată a 30 de blocuri de locuințe din municipiul Buzău</t>
  </si>
  <si>
    <t>Asocierea : Concelex SRL (leader) Concelex Engineering SRL )asociat 1)-constructii Erbasu SA (asociat 2)</t>
  </si>
  <si>
    <t>CONTRACT NR.108758/16.07.2025</t>
  </si>
  <si>
    <t xml:space="preserve">Lucrari de reabilitare a strazii Frasinet din cadrul obiectivului de investitii "Reabilitare si modernizare infrastructura rutiera ,pietonala si amenajarespatii verzi pe strazi din municipiul Buzau si parcari din cartierele Brosteni si Dorobanti 1 ,municipiul Buzau.
</t>
  </si>
  <si>
    <t>Contract
nr. 183644/26.11.2025</t>
  </si>
  <si>
    <r>
      <t xml:space="preserve">PUZ -IN VEDEREA PUNERII IN VALOARE A PEISAJULUI CIULTURAL ,NATURAL CONSTRUIT SI PROTEJAREA ARHITECTURAL -URBANISTICA A ZONEI ADIACENTE GRAJDURILOR FOSTEI HERGHELII Marhiloman din municipiul Buzau
</t>
    </r>
    <r>
      <rPr>
        <b/>
        <sz val="11"/>
        <color theme="1"/>
        <rFont val="Calibri"/>
        <family val="2"/>
        <scheme val="minor"/>
      </rPr>
      <t>CPV:71355200-3</t>
    </r>
  </si>
  <si>
    <t xml:space="preserve">Contract nr.81923/23.05.2025
2 LUNI
</t>
  </si>
  <si>
    <r>
      <t xml:space="preserve">Intocmire intabulare terenuri pentru 47 de amplasamente privind construirea a 47 platforme ingropate din mun. Buzau
</t>
    </r>
    <r>
      <rPr>
        <b/>
        <sz val="11"/>
        <color theme="1"/>
        <rFont val="Calibri"/>
        <family val="2"/>
        <scheme val="minor"/>
      </rPr>
      <t>CPV:71351810-4</t>
    </r>
  </si>
  <si>
    <t xml:space="preserve">Contract nr.121655/12.08.2025
3 LUNI
</t>
  </si>
  <si>
    <r>
      <t xml:space="preserve">Servicii de mentenanta curenta,interventii operative pentru remediile avariilor ,mentinerea in functiune a sistemului existent de iluminat public in municipiul Buzau
</t>
    </r>
    <r>
      <rPr>
        <b/>
        <sz val="11"/>
        <color theme="1"/>
        <rFont val="Calibri"/>
        <family val="2"/>
        <scheme val="minor"/>
      </rPr>
      <t>CPV:50232100-1</t>
    </r>
    <r>
      <rPr>
        <sz val="11"/>
        <color theme="1"/>
        <rFont val="Calibri"/>
        <family val="2"/>
        <scheme val="minor"/>
      </rPr>
      <t xml:space="preserve">
</t>
    </r>
  </si>
  <si>
    <t xml:space="preserve">Contract nr.201998/30.12.2025
6 LUNI
</t>
  </si>
  <si>
    <r>
      <t xml:space="preserve">Servicii de dirigentie de santier pentru eExecutie lucrari de reabilitare a strazii frasinet aferente obiectivului de investitii :reabilitare si modernizare infrastructura rutiera ,pietonala si amenajare spatii verzi pe strazi din mun. Buzau si parcari din cartierele brosteni si Dorobanti 1 din mun. Buzau
</t>
    </r>
    <r>
      <rPr>
        <b/>
        <sz val="11"/>
        <color theme="1"/>
        <rFont val="Calibri"/>
        <family val="2"/>
        <scheme val="minor"/>
      </rPr>
      <t>CPV:71520000-9</t>
    </r>
  </si>
  <si>
    <t xml:space="preserve">Contract nr.199943/23.12.2025
24 LUNI de la semnarea contractului pana la finalizarea lucrarilor
</t>
  </si>
  <si>
    <t>CONTRACT NR.161352/27.10.2025</t>
  </si>
  <si>
    <t>INTRANET COMPUTER SYSTEMS SRL</t>
  </si>
  <si>
    <t>Furnizarea echipamentelor digitale in cadrul priectului „Dotarea cu mobilier, materiale didactice si echipamente degitale a unitatilor de invatamant preuniversitar din municipiul Buzau”-Echipamente IT</t>
  </si>
  <si>
    <t>CONTRACT NR.49054/25.03.2025</t>
  </si>
  <si>
    <t>Executie lucrari de reabilitare termica pentru OBIECTIVUL DE INVESTIȚII „RENOVAREA ENERGETICĂ MODERATĂ A 10 BLOCURI DE LOCUINȚE DIN MUNICIPIUL BUZĂU”</t>
  </si>
  <si>
    <t>Servicii de ELABORARE A DOCUMENTATIEI TEHNICO-ECONOMICE FAZA STUDIU DE FEZABILITATE, PROIECT TEHNIC SI ASISTENTA TEHNICA PENTRU OBIECTIVUL DE INVESTITII “CENTRUL DE EXCELENTA PENTRU INVATAMANT DUAL-TEHNIC PREUNIVERSITAR SI UNIVERSITAR BUZAU echipamentelor digitale in cadrul priectului „Dotarea cu mobilier, materiale didactice si echipamente degitale a unitatilor de invatamant preuniversitar din municipiul Buzau”-Echipamente IT</t>
  </si>
  <si>
    <t>CONTRACT NR.100719/27.10.2025</t>
  </si>
  <si>
    <t>Asociere Concelex srl si Concelex Engineering SRL</t>
  </si>
  <si>
    <t>CONTRACT nr.49211/26.03.2025</t>
  </si>
  <si>
    <t xml:space="preserve">CONTRACT NR102941/03.07.2025
</t>
  </si>
  <si>
    <t xml:space="preserve">Reabilitarea si Modernizarea a 14 strazi din municipiul Buzau
 </t>
  </si>
  <si>
    <t>Furnizare tehnica de calcul si software de baza (calculatoare sistem All in one si laptopuri),sistem eliberare carte electronica de identitate si licente antivirus ptr. Extinderea sistemului informatic al UAT mun. Buzau</t>
  </si>
  <si>
    <t xml:space="preserve">CONTRACTE PE EXCEPTII ,CONFORM ART.31 </t>
  </si>
  <si>
    <t xml:space="preserve"> conform art.29</t>
  </si>
  <si>
    <t>CONTRACTE INCHEIATE PE EXCEPTII,</t>
  </si>
  <si>
    <t>TOTAL PROCEDURI INCHEIATE PE EXCEPTIE,conform art.29</t>
  </si>
  <si>
    <t>TOTAL contracte conform art.31</t>
  </si>
  <si>
    <t>CONTRACTE  INCHEIATE CONFORM  ANEXA  2  DIN  LEGEA 98/2016</t>
  </si>
  <si>
    <t>DENUMIRE CONTRACT</t>
  </si>
  <si>
    <r>
      <t xml:space="preserve">Lucrari de recablare a instalatiilor de automatizare aferente platformelor cu recipiente ingropate (51 buc.)din mun. Buzau
</t>
    </r>
    <r>
      <rPr>
        <b/>
        <sz val="10"/>
        <color theme="1"/>
        <rFont val="Calibri"/>
        <family val="2"/>
        <scheme val="minor"/>
      </rPr>
      <t>CPV:45311000-0</t>
    </r>
  </si>
  <si>
    <t xml:space="preserve">Servicii de gestionare a cainilor fara stapan care cuprinde :inregistrarea ,identificarea (microciparea ),examinarea clinica ,deparazitarea ,vaccinarea antirabica ,sterilizarea ,eutanasierea ,gestionarea si intocmirea documentelor ptr. cainii eutanasiati ce sunt transportati sper unitatile de ecarisaj in mun. Buzau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</si>
</sst>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0"/>
      <color theme="1"/>
      <name val="Calibri"/>
      <family val="2"/>
      <scheme val="minor"/>
    </font>
    <font>
      <b/>
      <sz val="14"/>
      <color theme="1"/>
      <name val="Calibri"/>
      <family val="2"/>
      <scheme val="minor"/>
    </font>
    <font>
      <b/>
      <sz val="10"/>
      <color theme="1"/>
      <name val="Calibri"/>
      <family val="2"/>
      <scheme val="minor"/>
    </font>
    <font>
      <sz val="12"/>
      <color theme="1"/>
      <name val="Calibri"/>
      <family val="2"/>
      <scheme val="minor"/>
    </font>
    <font>
      <b/>
      <sz val="14"/>
      <color rgb="FFFF0000"/>
      <name val="Calibri"/>
      <family val="2"/>
      <scheme val="minor"/>
    </font>
    <font>
      <sz val="14"/>
      <name val="Calibri"/>
      <family val="2"/>
      <scheme val="minor"/>
    </font>
    <font>
      <b/>
      <sz val="16"/>
      <color rgb="FF0070C0"/>
      <name val="Calibri"/>
      <family val="2"/>
      <scheme val="minor"/>
    </font>
    <font>
      <sz val="12"/>
      <name val="Calibri"/>
      <family val="2"/>
      <scheme val="minor"/>
    </font>
    <font>
      <b/>
      <sz val="11"/>
      <color theme="1"/>
      <name val="Calibri"/>
      <family val="2"/>
      <scheme val="minor"/>
    </font>
    <font>
      <b/>
      <sz val="12"/>
      <color theme="1"/>
      <name val="Calibri"/>
      <family val="2"/>
      <scheme val="minor"/>
    </font>
    <font>
      <sz val="11"/>
      <name val="Calibri"/>
      <family val="2"/>
      <scheme val="minor"/>
    </font>
    <font>
      <sz val="10"/>
      <name val="Calibri"/>
      <family val="2"/>
      <scheme val="minor"/>
    </font>
    <font>
      <b/>
      <sz val="10"/>
      <name val="Calibri"/>
      <family val="2"/>
      <scheme val="minor"/>
    </font>
    <font>
      <b/>
      <sz val="14"/>
      <name val="Calibri"/>
      <family val="2"/>
      <scheme val="minor"/>
    </font>
    <font>
      <b/>
      <sz val="12"/>
      <name val="Calibri"/>
      <family val="2"/>
      <scheme val="minor"/>
    </font>
    <font>
      <b/>
      <sz val="14"/>
      <color rgb="FF002060"/>
      <name val="Calibri"/>
      <family val="2"/>
      <scheme val="minor"/>
    </font>
    <font>
      <b/>
      <sz val="12"/>
      <color rgb="FF002060"/>
      <name val="Calibri"/>
      <family val="2"/>
      <scheme val="minor"/>
    </font>
    <font>
      <b/>
      <sz val="14"/>
      <color rgb="FF0000FF"/>
      <name val="Calibri"/>
      <family val="2"/>
      <scheme val="minor"/>
    </font>
    <font>
      <b/>
      <sz val="14"/>
      <color rgb="FF006600"/>
      <name val="Calibri"/>
      <family val="2"/>
      <scheme val="minor"/>
    </font>
    <font>
      <sz val="8"/>
      <name val="Calibri"/>
      <family val="2"/>
      <scheme val="minor"/>
    </font>
    <font>
      <b/>
      <sz val="12"/>
      <color theme="1"/>
      <name val="Times New Roman"/>
      <family val="1"/>
    </font>
    <font>
      <sz val="10"/>
      <color theme="1"/>
      <name val="Arial"/>
      <family val="2"/>
    </font>
    <font>
      <b/>
      <sz val="10"/>
      <color theme="1"/>
      <name val="Arial"/>
      <family val="2"/>
    </font>
    <font>
      <b/>
      <sz val="12"/>
      <color theme="1"/>
      <name val="Arial"/>
      <family val="2"/>
    </font>
    <font>
      <sz val="12"/>
      <color theme="1"/>
      <name val="Arial"/>
      <family val="2"/>
    </font>
    <font>
      <b/>
      <sz val="10"/>
      <color rgb="FF000000"/>
      <name val="Arial"/>
      <family val="2"/>
    </font>
    <font>
      <b/>
      <i/>
      <sz val="10"/>
      <color theme="1"/>
      <name val="Arial"/>
      <family val="2"/>
    </font>
    <font>
      <b/>
      <sz val="12"/>
      <name val="Arial"/>
      <family val="2"/>
    </font>
  </fonts>
  <fills count="11">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rgb="FFFFC000"/>
        <bgColor indexed="64"/>
      </patternFill>
    </fill>
    <fill>
      <patternFill patternType="solid">
        <fgColor rgb="FFCC99FF"/>
        <bgColor indexed="64"/>
      </patternFill>
    </fill>
    <fill>
      <patternFill patternType="solid">
        <fgColor rgb="FF6699FF"/>
        <bgColor indexed="64"/>
      </patternFill>
    </fill>
    <fill>
      <patternFill patternType="solid">
        <fgColor rgb="FFFFFF99"/>
        <bgColor indexed="64"/>
      </patternFill>
    </fill>
    <fill>
      <patternFill patternType="solid">
        <fgColor rgb="FFFF9900"/>
        <bgColor indexed="64"/>
      </patternFill>
    </fill>
    <fill>
      <patternFill patternType="solid">
        <fgColor rgb="FF9966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s>
  <cellStyleXfs count="1">
    <xf numFmtId="0" fontId="0" fillId="0" borderId="0"/>
  </cellStyleXfs>
  <cellXfs count="153">
    <xf numFmtId="0" fontId="0" fillId="0" borderId="0" xfId="0"/>
    <xf numFmtId="0" fontId="1" fillId="0" borderId="1" xfId="0" applyFont="1" applyBorder="1" applyAlignment="1">
      <alignment horizontal="center" vertical="center" wrapText="1"/>
    </xf>
    <xf numFmtId="0" fontId="1" fillId="0" borderId="1" xfId="0" applyFont="1" applyBorder="1" applyAlignment="1">
      <alignment horizontal="center" vertical="top" wrapText="1"/>
    </xf>
    <xf numFmtId="0" fontId="1" fillId="0" borderId="1" xfId="0" applyFont="1" applyBorder="1" applyAlignment="1">
      <alignment horizontal="center" vertical="center"/>
    </xf>
    <xf numFmtId="0" fontId="6" fillId="3" borderId="1" xfId="0" applyFont="1" applyFill="1" applyBorder="1"/>
    <xf numFmtId="0" fontId="1" fillId="0" borderId="1" xfId="0" applyFont="1" applyBorder="1"/>
    <xf numFmtId="0" fontId="3" fillId="0" borderId="1" xfId="0" applyFont="1" applyBorder="1"/>
    <xf numFmtId="0" fontId="0" fillId="0" borderId="1" xfId="0" applyBorder="1" applyAlignment="1">
      <alignment horizontal="center" vertical="center" wrapText="1"/>
    </xf>
    <xf numFmtId="0" fontId="0" fillId="0" borderId="1" xfId="0" applyBorder="1"/>
    <xf numFmtId="0" fontId="0" fillId="2" borderId="1" xfId="0" applyFill="1" applyBorder="1"/>
    <xf numFmtId="0" fontId="0" fillId="3" borderId="1" xfId="0" applyFill="1" applyBorder="1"/>
    <xf numFmtId="0" fontId="0" fillId="3" borderId="1" xfId="0" applyFill="1" applyBorder="1" applyAlignment="1">
      <alignment horizontal="center" wrapText="1"/>
    </xf>
    <xf numFmtId="0" fontId="12" fillId="0" borderId="1" xfId="0" applyFont="1" applyBorder="1" applyAlignment="1">
      <alignment horizontal="left" vertical="top" wrapText="1"/>
    </xf>
    <xf numFmtId="0" fontId="8" fillId="2" borderId="1" xfId="0" applyFont="1" applyFill="1" applyBorder="1"/>
    <xf numFmtId="0" fontId="1" fillId="2"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14" fillId="3" borderId="1" xfId="0" applyFont="1" applyFill="1" applyBorder="1" applyAlignment="1">
      <alignment wrapText="1"/>
    </xf>
    <xf numFmtId="0" fontId="14" fillId="3" borderId="1" xfId="0" applyFont="1" applyFill="1" applyBorder="1" applyAlignment="1">
      <alignment horizontal="center" vertical="center" wrapText="1"/>
    </xf>
    <xf numFmtId="0" fontId="1" fillId="0" borderId="1" xfId="0" applyFont="1" applyBorder="1" applyAlignment="1">
      <alignment vertical="top"/>
    </xf>
    <xf numFmtId="0" fontId="1" fillId="0" borderId="1" xfId="0" applyFont="1" applyBorder="1" applyAlignment="1">
      <alignment horizontal="left" vertical="top" wrapText="1"/>
    </xf>
    <xf numFmtId="4" fontId="3" fillId="0" borderId="1" xfId="0" applyNumberFormat="1" applyFont="1" applyBorder="1" applyAlignment="1">
      <alignment horizontal="center" vertical="center"/>
    </xf>
    <xf numFmtId="4" fontId="3" fillId="0" borderId="1" xfId="0" applyNumberFormat="1" applyFont="1" applyBorder="1" applyAlignment="1">
      <alignment horizontal="center" vertical="center" wrapText="1"/>
    </xf>
    <xf numFmtId="0" fontId="1" fillId="0" borderId="0" xfId="0" applyFont="1"/>
    <xf numFmtId="0" fontId="5" fillId="0" borderId="1" xfId="0" applyFont="1" applyBorder="1" applyAlignment="1">
      <alignment horizontal="left"/>
    </xf>
    <xf numFmtId="0" fontId="13" fillId="0" borderId="1" xfId="0" applyFont="1" applyBorder="1" applyAlignment="1">
      <alignment horizontal="right" vertical="center"/>
    </xf>
    <xf numFmtId="0" fontId="3" fillId="0" borderId="1" xfId="0" applyFont="1" applyBorder="1" applyAlignment="1">
      <alignment horizontal="center" vertical="top" wrapText="1"/>
    </xf>
    <xf numFmtId="0" fontId="3" fillId="0" borderId="1" xfId="0" applyFont="1" applyBorder="1" applyAlignment="1">
      <alignment vertical="center"/>
    </xf>
    <xf numFmtId="0" fontId="3" fillId="0" borderId="0" xfId="0" applyFont="1" applyAlignment="1">
      <alignment horizontal="center" vertical="center" wrapText="1"/>
    </xf>
    <xf numFmtId="0" fontId="0" fillId="0" borderId="0" xfId="0" applyAlignment="1">
      <alignment vertical="center"/>
    </xf>
    <xf numFmtId="0" fontId="1" fillId="0" borderId="0" xfId="0" applyFont="1" applyAlignment="1">
      <alignment horizontal="center" vertical="center"/>
    </xf>
    <xf numFmtId="0" fontId="1" fillId="0" borderId="0" xfId="0" applyFont="1" applyAlignment="1">
      <alignment horizontal="center" vertical="top"/>
    </xf>
    <xf numFmtId="0" fontId="0" fillId="0" borderId="0" xfId="0" applyAlignment="1">
      <alignment horizontal="center" vertical="center"/>
    </xf>
    <xf numFmtId="0" fontId="1" fillId="0" borderId="0" xfId="0" applyFont="1" applyAlignment="1">
      <alignment vertical="center"/>
    </xf>
    <xf numFmtId="0" fontId="3" fillId="2" borderId="1" xfId="0" applyFont="1" applyFill="1" applyBorder="1"/>
    <xf numFmtId="0" fontId="1" fillId="2" borderId="1" xfId="0" applyFont="1" applyFill="1" applyBorder="1" applyAlignment="1">
      <alignment vertical="top"/>
    </xf>
    <xf numFmtId="0" fontId="1" fillId="2" borderId="1" xfId="0" applyFont="1" applyFill="1" applyBorder="1" applyAlignment="1">
      <alignment horizontal="center"/>
    </xf>
    <xf numFmtId="0" fontId="7" fillId="0" borderId="1" xfId="0" applyFont="1" applyBorder="1"/>
    <xf numFmtId="0" fontId="10" fillId="2" borderId="1" xfId="0" applyFont="1" applyFill="1" applyBorder="1" applyAlignment="1">
      <alignment horizontal="left" vertical="center"/>
    </xf>
    <xf numFmtId="0" fontId="4" fillId="6" borderId="1" xfId="0" applyFont="1" applyFill="1" applyBorder="1" applyAlignment="1">
      <alignment vertical="top"/>
    </xf>
    <xf numFmtId="0" fontId="0" fillId="6" borderId="1" xfId="0" applyFill="1" applyBorder="1"/>
    <xf numFmtId="0" fontId="14" fillId="3" borderId="1" xfId="0" applyFont="1" applyFill="1" applyBorder="1"/>
    <xf numFmtId="0" fontId="11" fillId="3" borderId="1" xfId="0" applyFont="1" applyFill="1" applyBorder="1"/>
    <xf numFmtId="0" fontId="14" fillId="3" borderId="1" xfId="0" applyFont="1" applyFill="1" applyBorder="1" applyAlignment="1">
      <alignment horizontal="center" vertical="top"/>
    </xf>
    <xf numFmtId="0" fontId="14" fillId="3" borderId="1" xfId="0" applyFont="1" applyFill="1" applyBorder="1" applyAlignment="1">
      <alignment horizontal="center" vertical="center"/>
    </xf>
    <xf numFmtId="0" fontId="14" fillId="0" borderId="1" xfId="0" applyFont="1" applyBorder="1" applyAlignment="1">
      <alignment horizontal="left" wrapText="1"/>
    </xf>
    <xf numFmtId="0" fontId="14" fillId="8" borderId="1" xfId="0" applyFont="1" applyFill="1" applyBorder="1" applyAlignment="1">
      <alignment horizontal="left" wrapText="1"/>
    </xf>
    <xf numFmtId="0" fontId="1" fillId="8" borderId="1" xfId="0" applyFont="1" applyFill="1" applyBorder="1" applyAlignment="1">
      <alignment vertical="center"/>
    </xf>
    <xf numFmtId="0" fontId="13" fillId="8" borderId="1" xfId="0" applyFont="1" applyFill="1" applyBorder="1" applyAlignment="1">
      <alignment horizontal="left" vertical="top" wrapText="1"/>
    </xf>
    <xf numFmtId="0" fontId="1" fillId="8" borderId="1" xfId="0" applyFont="1" applyFill="1" applyBorder="1" applyAlignment="1">
      <alignment horizontal="center" vertical="center"/>
    </xf>
    <xf numFmtId="0" fontId="1" fillId="8" borderId="1" xfId="0" applyFont="1" applyFill="1" applyBorder="1" applyAlignment="1">
      <alignment horizontal="center" vertical="top" wrapText="1"/>
    </xf>
    <xf numFmtId="0" fontId="14" fillId="8" borderId="1" xfId="0" applyFont="1" applyFill="1" applyBorder="1" applyAlignment="1">
      <alignment horizontal="center" vertical="center" wrapText="1"/>
    </xf>
    <xf numFmtId="0" fontId="15" fillId="9" borderId="1" xfId="0" applyFont="1" applyFill="1" applyBorder="1"/>
    <xf numFmtId="0" fontId="14" fillId="7" borderId="1" xfId="0" applyFont="1" applyFill="1" applyBorder="1" applyAlignment="1">
      <alignment horizontal="center" vertical="center"/>
    </xf>
    <xf numFmtId="0" fontId="10" fillId="0" borderId="1" xfId="0" applyFont="1" applyBorder="1" applyAlignment="1">
      <alignment horizontal="center" vertical="center" wrapText="1"/>
    </xf>
    <xf numFmtId="0" fontId="9" fillId="7" borderId="1" xfId="0" applyFont="1" applyFill="1" applyBorder="1" applyAlignment="1">
      <alignment horizontal="center" vertical="center" wrapText="1"/>
    </xf>
    <xf numFmtId="0" fontId="10" fillId="8" borderId="1" xfId="0" applyFont="1" applyFill="1" applyBorder="1" applyAlignment="1">
      <alignment horizontal="center" vertical="center"/>
    </xf>
    <xf numFmtId="0" fontId="10" fillId="0" borderId="1" xfId="0" applyFont="1" applyBorder="1" applyAlignment="1">
      <alignment horizontal="center" vertical="center"/>
    </xf>
    <xf numFmtId="0" fontId="7" fillId="0" borderId="0" xfId="0" applyFont="1"/>
    <xf numFmtId="4" fontId="3" fillId="0" borderId="5" xfId="0" applyNumberFormat="1" applyFont="1" applyBorder="1" applyAlignment="1">
      <alignment horizontal="center" vertical="center" wrapText="1"/>
    </xf>
    <xf numFmtId="0" fontId="3" fillId="6" borderId="1" xfId="0" applyFont="1" applyFill="1" applyBorder="1" applyAlignment="1">
      <alignment horizontal="center" vertical="top" wrapText="1"/>
    </xf>
    <xf numFmtId="0" fontId="1" fillId="6" borderId="1" xfId="0" applyFont="1" applyFill="1" applyBorder="1" applyAlignment="1">
      <alignment horizontal="center" vertical="top" wrapText="1"/>
    </xf>
    <xf numFmtId="0" fontId="17" fillId="7" borderId="1" xfId="0" applyFont="1" applyFill="1" applyBorder="1" applyAlignment="1">
      <alignment vertical="top" wrapText="1"/>
    </xf>
    <xf numFmtId="0" fontId="3" fillId="7" borderId="1" xfId="0" applyFont="1" applyFill="1" applyBorder="1" applyAlignment="1">
      <alignment horizontal="center" vertical="top" wrapText="1"/>
    </xf>
    <xf numFmtId="0" fontId="1" fillId="7" borderId="1" xfId="0" applyFont="1" applyFill="1" applyBorder="1" applyAlignment="1">
      <alignment horizontal="center" vertical="top" wrapText="1"/>
    </xf>
    <xf numFmtId="0" fontId="3" fillId="6"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15" fillId="0" borderId="1" xfId="0" applyFont="1" applyBorder="1" applyAlignment="1">
      <alignment horizontal="center" vertical="center"/>
    </xf>
    <xf numFmtId="4" fontId="13"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0" fontId="3" fillId="0" borderId="1" xfId="0" applyFont="1" applyBorder="1" applyAlignment="1">
      <alignment vertical="top"/>
    </xf>
    <xf numFmtId="0" fontId="10"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14" fillId="5" borderId="1" xfId="0" applyFont="1" applyFill="1" applyBorder="1" applyAlignment="1">
      <alignment horizontal="center" vertical="center"/>
    </xf>
    <xf numFmtId="0" fontId="14" fillId="5" borderId="1" xfId="0" applyFont="1" applyFill="1" applyBorder="1"/>
    <xf numFmtId="0" fontId="0" fillId="5" borderId="1" xfId="0" applyFill="1" applyBorder="1"/>
    <xf numFmtId="0" fontId="14" fillId="10" borderId="1" xfId="0" applyFont="1" applyFill="1" applyBorder="1" applyAlignment="1">
      <alignment horizontal="center" vertical="center"/>
    </xf>
    <xf numFmtId="0" fontId="18" fillId="10" borderId="1" xfId="0" applyFont="1" applyFill="1" applyBorder="1" applyAlignment="1">
      <alignment horizontal="center"/>
    </xf>
    <xf numFmtId="0" fontId="3" fillId="0" borderId="6" xfId="0" applyFont="1" applyBorder="1" applyAlignment="1">
      <alignment horizontal="center" vertical="top" wrapText="1"/>
    </xf>
    <xf numFmtId="0" fontId="13" fillId="0" borderId="1" xfId="0" applyFont="1" applyBorder="1" applyAlignment="1">
      <alignment horizontal="left" vertical="top" wrapText="1"/>
    </xf>
    <xf numFmtId="0" fontId="1" fillId="4" borderId="1" xfId="0" applyFont="1" applyFill="1" applyBorder="1" applyAlignment="1">
      <alignment horizontal="center" vertical="top" wrapText="1"/>
    </xf>
    <xf numFmtId="0" fontId="12" fillId="4" borderId="1" xfId="0" applyFont="1" applyFill="1" applyBorder="1" applyAlignment="1">
      <alignment horizontal="left" vertical="top" wrapText="1"/>
    </xf>
    <xf numFmtId="0" fontId="0" fillId="0" borderId="0" xfId="0" applyAlignment="1">
      <alignment horizontal="center"/>
    </xf>
    <xf numFmtId="4" fontId="9" fillId="2" borderId="1" xfId="0" applyNumberFormat="1" applyFont="1" applyFill="1" applyBorder="1" applyAlignment="1">
      <alignment horizontal="center" vertical="center"/>
    </xf>
    <xf numFmtId="4" fontId="3" fillId="0" borderId="1" xfId="0" applyNumberFormat="1" applyFont="1" applyBorder="1" applyAlignment="1">
      <alignment horizontal="center"/>
    </xf>
    <xf numFmtId="4" fontId="3" fillId="7" borderId="1" xfId="0" applyNumberFormat="1" applyFont="1" applyFill="1" applyBorder="1" applyAlignment="1">
      <alignment horizontal="center" vertical="center"/>
    </xf>
    <xf numFmtId="4" fontId="3" fillId="6" borderId="1" xfId="0" applyNumberFormat="1" applyFont="1" applyFill="1" applyBorder="1" applyAlignment="1">
      <alignment horizontal="center" vertical="center"/>
    </xf>
    <xf numFmtId="4" fontId="9" fillId="6" borderId="1" xfId="0" applyNumberFormat="1" applyFont="1" applyFill="1" applyBorder="1" applyAlignment="1">
      <alignment horizontal="center" vertical="center"/>
    </xf>
    <xf numFmtId="4" fontId="9" fillId="5" borderId="1" xfId="0" applyNumberFormat="1" applyFont="1" applyFill="1" applyBorder="1" applyAlignment="1">
      <alignment horizontal="center" vertical="center"/>
    </xf>
    <xf numFmtId="4" fontId="0" fillId="4" borderId="1" xfId="0" applyNumberFormat="1" applyFill="1" applyBorder="1" applyAlignment="1">
      <alignment horizontal="center" vertical="center"/>
    </xf>
    <xf numFmtId="4" fontId="9" fillId="0" borderId="1" xfId="0" applyNumberFormat="1" applyFont="1" applyBorder="1" applyAlignment="1">
      <alignment horizontal="center" vertical="center"/>
    </xf>
    <xf numFmtId="4" fontId="9" fillId="3" borderId="1" xfId="0" applyNumberFormat="1" applyFont="1" applyFill="1" applyBorder="1" applyAlignment="1">
      <alignment horizontal="center"/>
    </xf>
    <xf numFmtId="0" fontId="0" fillId="0" borderId="1" xfId="0" applyBorder="1" applyAlignment="1">
      <alignment horizontal="center"/>
    </xf>
    <xf numFmtId="4" fontId="9" fillId="3" borderId="1" xfId="0" applyNumberFormat="1" applyFont="1" applyFill="1" applyBorder="1" applyAlignment="1">
      <alignment horizontal="center" vertical="center"/>
    </xf>
    <xf numFmtId="0" fontId="5" fillId="0" borderId="1" xfId="0" applyFont="1" applyBorder="1" applyAlignment="1">
      <alignment horizontal="center"/>
    </xf>
    <xf numFmtId="0" fontId="14" fillId="0" borderId="1" xfId="0" applyFont="1" applyBorder="1" applyAlignment="1">
      <alignment horizontal="center" wrapText="1"/>
    </xf>
    <xf numFmtId="4" fontId="3" fillId="8" borderId="1" xfId="0" applyNumberFormat="1" applyFont="1" applyFill="1" applyBorder="1" applyAlignment="1">
      <alignment horizontal="center" vertical="center"/>
    </xf>
    <xf numFmtId="4" fontId="10" fillId="3" borderId="1" xfId="0" applyNumberFormat="1" applyFont="1" applyFill="1" applyBorder="1" applyAlignment="1">
      <alignment horizontal="center" vertical="center"/>
    </xf>
    <xf numFmtId="4" fontId="10" fillId="0" borderId="1" xfId="0" applyNumberFormat="1" applyFont="1" applyBorder="1" applyAlignment="1">
      <alignment horizontal="center" vertical="center"/>
    </xf>
    <xf numFmtId="4" fontId="10" fillId="0" borderId="0" xfId="0" applyNumberFormat="1" applyFont="1" applyAlignment="1">
      <alignment horizontal="center" vertical="center"/>
    </xf>
    <xf numFmtId="4" fontId="9" fillId="3" borderId="1" xfId="0" applyNumberFormat="1" applyFont="1" applyFill="1" applyBorder="1" applyAlignment="1">
      <alignment horizontal="center" vertical="center" wrapText="1"/>
    </xf>
    <xf numFmtId="0" fontId="14" fillId="3" borderId="7" xfId="0" applyFont="1" applyFill="1" applyBorder="1"/>
    <xf numFmtId="0" fontId="19" fillId="8" borderId="5" xfId="0" applyFont="1" applyFill="1" applyBorder="1" applyAlignment="1">
      <alignment horizontal="center"/>
    </xf>
    <xf numFmtId="0" fontId="12" fillId="0" borderId="5" xfId="0" applyFont="1" applyBorder="1" applyAlignment="1">
      <alignment horizontal="left" vertical="top" wrapText="1"/>
    </xf>
    <xf numFmtId="0" fontId="3" fillId="4" borderId="1" xfId="0" applyFont="1" applyFill="1" applyBorder="1" applyAlignment="1">
      <alignment horizontal="center" vertical="top" wrapText="1"/>
    </xf>
    <xf numFmtId="0" fontId="1" fillId="0" borderId="6" xfId="0" applyFont="1" applyBorder="1" applyAlignment="1">
      <alignment horizontal="left" vertical="top" wrapText="1"/>
    </xf>
    <xf numFmtId="0" fontId="12" fillId="0" borderId="0" xfId="0" applyFont="1" applyAlignment="1">
      <alignment horizontal="center" vertical="center"/>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4" fontId="23" fillId="0" borderId="1" xfId="0" applyNumberFormat="1" applyFont="1" applyBorder="1" applyAlignment="1">
      <alignment horizontal="center" vertical="center" wrapText="1"/>
    </xf>
    <xf numFmtId="0" fontId="0" fillId="2" borderId="0" xfId="0" applyFill="1"/>
    <xf numFmtId="0" fontId="23" fillId="0" borderId="1" xfId="0" applyFont="1" applyBorder="1" applyAlignment="1">
      <alignment horizontal="center" vertical="top" wrapText="1"/>
    </xf>
    <xf numFmtId="0" fontId="24" fillId="0" borderId="0" xfId="0" applyFont="1"/>
    <xf numFmtId="0" fontId="21" fillId="0" borderId="0" xfId="0" applyFont="1"/>
    <xf numFmtId="0" fontId="14" fillId="2" borderId="1" xfId="0" applyFont="1" applyFill="1" applyBorder="1" applyAlignment="1">
      <alignment horizontal="left" wrapText="1"/>
    </xf>
    <xf numFmtId="4" fontId="14" fillId="2" borderId="1" xfId="0" applyNumberFormat="1" applyFont="1" applyFill="1" applyBorder="1" applyAlignment="1">
      <alignment horizontal="center" wrapText="1"/>
    </xf>
    <xf numFmtId="0" fontId="0" fillId="0" borderId="8" xfId="0" applyBorder="1"/>
    <xf numFmtId="0" fontId="13" fillId="0" borderId="5" xfId="0" applyFont="1" applyBorder="1" applyAlignment="1">
      <alignment horizontal="left" vertical="center" wrapText="1"/>
    </xf>
    <xf numFmtId="0" fontId="11" fillId="0" borderId="6" xfId="0" applyFont="1" applyBorder="1" applyAlignment="1">
      <alignment horizontal="center" vertical="center" wrapText="1"/>
    </xf>
    <xf numFmtId="4" fontId="1" fillId="0" borderId="1" xfId="0" applyNumberFormat="1" applyFont="1" applyBorder="1" applyAlignment="1">
      <alignment horizontal="center" vertical="center" wrapText="1"/>
    </xf>
    <xf numFmtId="4" fontId="1" fillId="0" borderId="1" xfId="0" applyNumberFormat="1" applyFont="1" applyBorder="1" applyAlignment="1">
      <alignment horizontal="left" vertical="center" wrapText="1"/>
    </xf>
    <xf numFmtId="0" fontId="3" fillId="0" borderId="5" xfId="0" applyFont="1" applyBorder="1" applyAlignment="1">
      <alignment horizontal="center" vertical="center"/>
    </xf>
    <xf numFmtId="0" fontId="23" fillId="0" borderId="0" xfId="0" applyFont="1" applyAlignment="1">
      <alignment horizontal="justify" vertical="center"/>
    </xf>
    <xf numFmtId="0" fontId="23" fillId="0" borderId="7" xfId="0" applyFont="1" applyBorder="1" applyAlignment="1">
      <alignment horizontal="left" vertical="top" wrapText="1"/>
    </xf>
    <xf numFmtId="0" fontId="0" fillId="0" borderId="1" xfId="0" applyBorder="1" applyAlignment="1">
      <alignment wrapText="1"/>
    </xf>
    <xf numFmtId="0" fontId="24" fillId="4" borderId="1" xfId="0" applyFont="1" applyFill="1" applyBorder="1" applyAlignment="1">
      <alignment horizontal="left" vertical="top" wrapText="1"/>
    </xf>
    <xf numFmtId="0" fontId="22" fillId="0" borderId="1" xfId="0" applyFont="1" applyBorder="1" applyAlignment="1">
      <alignment horizontal="center" vertical="top" wrapText="1"/>
    </xf>
    <xf numFmtId="0" fontId="22" fillId="0" borderId="7" xfId="0" applyFont="1" applyBorder="1" applyAlignment="1">
      <alignment horizontal="center" vertical="center" wrapText="1"/>
    </xf>
    <xf numFmtId="4" fontId="23" fillId="0" borderId="1" xfId="0" applyNumberFormat="1" applyFont="1" applyBorder="1" applyAlignment="1">
      <alignment vertical="center"/>
    </xf>
    <xf numFmtId="4" fontId="23" fillId="0" borderId="1" xfId="0" applyNumberFormat="1" applyFont="1" applyBorder="1" applyAlignment="1">
      <alignment horizontal="center" vertical="center"/>
    </xf>
    <xf numFmtId="4" fontId="23" fillId="0" borderId="7" xfId="0" applyNumberFormat="1" applyFont="1" applyBorder="1" applyAlignment="1">
      <alignment horizontal="center" vertical="center" wrapText="1"/>
    </xf>
    <xf numFmtId="0" fontId="23" fillId="0" borderId="3" xfId="0" applyFont="1" applyBorder="1" applyAlignment="1">
      <alignment vertical="center"/>
    </xf>
    <xf numFmtId="0" fontId="24" fillId="0" borderId="1" xfId="0" applyFont="1" applyBorder="1" applyAlignment="1">
      <alignment horizontal="left" vertical="top" wrapText="1"/>
    </xf>
    <xf numFmtId="0" fontId="23" fillId="0" borderId="1" xfId="0" applyFont="1" applyBorder="1" applyAlignment="1">
      <alignment horizontal="left" vertical="top" wrapText="1"/>
    </xf>
    <xf numFmtId="0" fontId="23" fillId="0" borderId="1" xfId="0" applyFont="1" applyBorder="1" applyAlignment="1">
      <alignment horizontal="center" vertical="center"/>
    </xf>
    <xf numFmtId="0" fontId="9" fillId="0" borderId="0" xfId="0" applyFont="1" applyAlignment="1">
      <alignment horizontal="center" vertical="center"/>
    </xf>
    <xf numFmtId="0" fontId="24" fillId="0" borderId="0" xfId="0" applyFont="1" applyAlignment="1">
      <alignment horizontal="justify" vertical="center"/>
    </xf>
    <xf numFmtId="0" fontId="28" fillId="0" borderId="0" xfId="0" applyFont="1" applyAlignment="1">
      <alignment horizontal="justify" vertical="center"/>
    </xf>
    <xf numFmtId="0" fontId="13" fillId="0" borderId="5" xfId="0" applyFont="1" applyBorder="1" applyAlignment="1">
      <alignment horizontal="left" vertical="top" wrapText="1"/>
    </xf>
    <xf numFmtId="0" fontId="11" fillId="3" borderId="1" xfId="0" applyFont="1" applyFill="1" applyBorder="1" applyAlignment="1">
      <alignment vertical="center"/>
    </xf>
    <xf numFmtId="4" fontId="24" fillId="0" borderId="1" xfId="0" applyNumberFormat="1" applyFont="1" applyBorder="1" applyAlignment="1">
      <alignment horizontal="center" vertical="center" wrapText="1"/>
    </xf>
    <xf numFmtId="4" fontId="24" fillId="0" borderId="1" xfId="0" applyNumberFormat="1" applyFont="1" applyBorder="1" applyAlignment="1">
      <alignment horizontal="center" vertical="center"/>
    </xf>
    <xf numFmtId="0" fontId="2" fillId="0" borderId="0" xfId="0" applyFont="1" applyAlignment="1">
      <alignment horizontal="center" vertical="center" wrapText="1"/>
    </xf>
    <xf numFmtId="0" fontId="9" fillId="0" borderId="0" xfId="0" applyFont="1" applyAlignment="1">
      <alignment horizontal="center" vertical="center" wrapText="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 fillId="0" borderId="2" xfId="0" applyFont="1" applyBorder="1" applyAlignment="1">
      <alignment horizontal="center" vertical="top"/>
    </xf>
    <xf numFmtId="0" fontId="1" fillId="0" borderId="3" xfId="0" applyFont="1" applyBorder="1" applyAlignment="1">
      <alignment horizontal="center" vertical="top"/>
    </xf>
    <xf numFmtId="0" fontId="1" fillId="0" borderId="4" xfId="0" applyFont="1" applyBorder="1" applyAlignment="1">
      <alignment horizontal="center" vertical="top"/>
    </xf>
    <xf numFmtId="0" fontId="24" fillId="0" borderId="1" xfId="0" applyFont="1" applyBorder="1" applyAlignment="1">
      <alignment horizontal="center" vertical="top" wrapText="1"/>
    </xf>
    <xf numFmtId="0" fontId="22" fillId="0" borderId="1" xfId="0" applyFont="1" applyBorder="1" applyAlignment="1">
      <alignment horizontal="left" vertical="top" wrapText="1"/>
    </xf>
    <xf numFmtId="0" fontId="22" fillId="0" borderId="0" xfId="0" applyFont="1"/>
  </cellXfs>
  <cellStyles count="1">
    <cellStyle name="Normal" xfId="0" builtinId="0"/>
  </cellStyles>
  <dxfs count="0"/>
  <tableStyles count="0" defaultTableStyle="TableStyleMedium9" defaultPivotStyle="PivotStyleLight16"/>
  <colors>
    <mruColors>
      <color rgb="FFCC99FF"/>
      <color rgb="FF9933FF"/>
      <color rgb="FF0000FF"/>
      <color rgb="FF9966FF"/>
      <color rgb="FF6699FF"/>
      <color rgb="FF66FFFF"/>
      <color rgb="FFFFFF99"/>
      <color rgb="FF0066FF"/>
      <color rgb="FFFF9900"/>
      <color rgb="FF8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75"/>
  <sheetViews>
    <sheetView tabSelected="1" topLeftCell="C172" zoomScaleNormal="100" workbookViewId="0">
      <selection activeCell="F139" sqref="F139"/>
    </sheetView>
  </sheetViews>
  <sheetFormatPr defaultColWidth="9.140625" defaultRowHeight="15" x14ac:dyDescent="0.25"/>
  <cols>
    <col min="1" max="1" width="5.140625" customWidth="1"/>
    <col min="2" max="2" width="4.7109375" customWidth="1"/>
    <col min="3" max="3" width="51" customWidth="1"/>
    <col min="4" max="4" width="35" customWidth="1"/>
    <col min="5" max="5" width="21.42578125" customWidth="1"/>
    <col min="6" max="6" width="17.42578125" style="82" customWidth="1"/>
    <col min="7" max="7" width="30.140625" style="82" customWidth="1"/>
    <col min="8" max="8" width="90.140625" customWidth="1"/>
  </cols>
  <sheetData>
    <row r="1" spans="1:9" x14ac:dyDescent="0.25">
      <c r="A1" t="s">
        <v>28</v>
      </c>
    </row>
    <row r="2" spans="1:9" ht="18.75" x14ac:dyDescent="0.25">
      <c r="B2" s="142" t="s">
        <v>29</v>
      </c>
      <c r="C2" s="142"/>
      <c r="D2" s="142"/>
      <c r="E2" s="142"/>
      <c r="F2" s="142"/>
      <c r="G2" s="142"/>
    </row>
    <row r="3" spans="1:9" x14ac:dyDescent="0.25">
      <c r="C3" s="143"/>
      <c r="D3" s="143"/>
      <c r="E3" s="143"/>
      <c r="F3" s="143"/>
      <c r="G3" s="143"/>
    </row>
    <row r="5" spans="1:9" ht="15" customHeight="1" x14ac:dyDescent="0.25"/>
    <row r="6" spans="1:9" ht="41.25" customHeight="1" x14ac:dyDescent="0.25">
      <c r="B6" s="16" t="s">
        <v>0</v>
      </c>
      <c r="C6" s="15" t="s">
        <v>410</v>
      </c>
      <c r="D6" s="15" t="s">
        <v>20</v>
      </c>
      <c r="E6" s="16" t="s">
        <v>21</v>
      </c>
      <c r="F6" s="16" t="s">
        <v>22</v>
      </c>
      <c r="G6" s="16" t="s">
        <v>23</v>
      </c>
      <c r="H6" s="28"/>
      <c r="I6" s="28"/>
    </row>
    <row r="7" spans="1:9" ht="16.5" customHeight="1" x14ac:dyDescent="0.25">
      <c r="B7" s="71" t="s">
        <v>7</v>
      </c>
      <c r="C7" s="72" t="s">
        <v>3</v>
      </c>
      <c r="D7" s="3"/>
      <c r="E7" s="1"/>
      <c r="F7" s="1"/>
      <c r="G7" s="1"/>
      <c r="H7" s="29"/>
    </row>
    <row r="8" spans="1:9" ht="15.75" x14ac:dyDescent="0.25">
      <c r="B8" s="54" t="s">
        <v>24</v>
      </c>
      <c r="C8" s="38" t="s">
        <v>1</v>
      </c>
      <c r="D8" s="3"/>
      <c r="E8" s="1"/>
      <c r="F8" s="1"/>
      <c r="G8" s="1"/>
      <c r="H8" s="29"/>
    </row>
    <row r="9" spans="1:9" s="23" customFormat="1" ht="38.25" x14ac:dyDescent="0.2">
      <c r="B9" s="16">
        <v>1</v>
      </c>
      <c r="C9" s="20" t="s">
        <v>85</v>
      </c>
      <c r="D9" s="104" t="s">
        <v>86</v>
      </c>
      <c r="E9" s="2" t="s">
        <v>87</v>
      </c>
      <c r="F9" s="21">
        <v>231458</v>
      </c>
      <c r="G9" s="21">
        <v>275435.02</v>
      </c>
      <c r="H9" s="106"/>
      <c r="I9" s="31"/>
    </row>
    <row r="10" spans="1:9" s="23" customFormat="1" ht="38.25" x14ac:dyDescent="0.2">
      <c r="B10" s="16">
        <v>2</v>
      </c>
      <c r="C10" s="12" t="s">
        <v>106</v>
      </c>
      <c r="D10" s="26" t="s">
        <v>107</v>
      </c>
      <c r="E10" s="2" t="s">
        <v>108</v>
      </c>
      <c r="F10" s="22">
        <v>96660</v>
      </c>
      <c r="G10" s="22">
        <v>115032.54</v>
      </c>
      <c r="H10" s="106"/>
      <c r="I10" s="31"/>
    </row>
    <row r="11" spans="1:9" s="23" customFormat="1" ht="38.25" x14ac:dyDescent="0.2">
      <c r="B11" s="16">
        <v>3</v>
      </c>
      <c r="C11" s="12" t="s">
        <v>112</v>
      </c>
      <c r="D11" s="26" t="s">
        <v>110</v>
      </c>
      <c r="E11" s="2" t="s">
        <v>111</v>
      </c>
      <c r="F11" s="59">
        <v>64300</v>
      </c>
      <c r="G11" s="59">
        <v>64300</v>
      </c>
      <c r="H11" s="106"/>
      <c r="I11" s="31"/>
    </row>
    <row r="12" spans="1:9" s="23" customFormat="1" ht="38.25" x14ac:dyDescent="0.2">
      <c r="B12" s="16">
        <v>4</v>
      </c>
      <c r="C12" s="20" t="s">
        <v>161</v>
      </c>
      <c r="D12" s="26" t="s">
        <v>110</v>
      </c>
      <c r="E12" s="2" t="s">
        <v>162</v>
      </c>
      <c r="F12" s="22">
        <v>55750</v>
      </c>
      <c r="G12" s="22">
        <v>66342.5</v>
      </c>
      <c r="H12" s="106"/>
      <c r="I12" s="31"/>
    </row>
    <row r="13" spans="1:9" s="23" customFormat="1" ht="38.25" x14ac:dyDescent="0.2">
      <c r="B13" s="16">
        <v>5</v>
      </c>
      <c r="C13" s="20" t="s">
        <v>170</v>
      </c>
      <c r="D13" s="26" t="s">
        <v>171</v>
      </c>
      <c r="E13" s="2" t="s">
        <v>172</v>
      </c>
      <c r="F13" s="22">
        <v>34825</v>
      </c>
      <c r="G13" s="22">
        <v>34825</v>
      </c>
      <c r="H13" s="106"/>
      <c r="I13" s="31"/>
    </row>
    <row r="14" spans="1:9" s="23" customFormat="1" ht="38.25" x14ac:dyDescent="0.2">
      <c r="B14" s="16">
        <v>6</v>
      </c>
      <c r="C14" s="20" t="s">
        <v>175</v>
      </c>
      <c r="D14" s="26" t="s">
        <v>176</v>
      </c>
      <c r="E14" s="2" t="s">
        <v>177</v>
      </c>
      <c r="F14" s="22">
        <v>265676</v>
      </c>
      <c r="G14" s="22">
        <v>316154.44</v>
      </c>
      <c r="H14" s="106"/>
      <c r="I14" s="31"/>
    </row>
    <row r="15" spans="1:9" s="23" customFormat="1" ht="38.25" x14ac:dyDescent="0.2">
      <c r="B15" s="16">
        <v>7</v>
      </c>
      <c r="C15" s="20" t="s">
        <v>194</v>
      </c>
      <c r="D15" s="26" t="s">
        <v>195</v>
      </c>
      <c r="E15" s="2" t="s">
        <v>196</v>
      </c>
      <c r="F15" s="22">
        <v>38626</v>
      </c>
      <c r="G15" s="22">
        <v>45964.94</v>
      </c>
      <c r="H15" s="106"/>
      <c r="I15" s="31"/>
    </row>
    <row r="16" spans="1:9" s="23" customFormat="1" ht="35.25" customHeight="1" x14ac:dyDescent="0.2">
      <c r="B16" s="16">
        <v>8</v>
      </c>
      <c r="C16" s="20" t="s">
        <v>233</v>
      </c>
      <c r="D16" s="26" t="s">
        <v>231</v>
      </c>
      <c r="E16" s="2" t="s">
        <v>234</v>
      </c>
      <c r="F16" s="22">
        <v>143420.20000000001</v>
      </c>
      <c r="G16" s="22">
        <v>170670.04</v>
      </c>
      <c r="H16" s="106"/>
      <c r="I16" s="31"/>
    </row>
    <row r="17" spans="2:9" s="23" customFormat="1" ht="38.25" x14ac:dyDescent="0.2">
      <c r="B17" s="16">
        <v>9</v>
      </c>
      <c r="C17" s="20" t="s">
        <v>263</v>
      </c>
      <c r="D17" s="26" t="s">
        <v>264</v>
      </c>
      <c r="E17" s="2" t="s">
        <v>265</v>
      </c>
      <c r="F17" s="22">
        <v>80667.89</v>
      </c>
      <c r="G17" s="22">
        <v>97608.14</v>
      </c>
      <c r="H17" s="106"/>
      <c r="I17" s="31"/>
    </row>
    <row r="18" spans="2:9" s="23" customFormat="1" ht="51" x14ac:dyDescent="0.2">
      <c r="B18" s="16">
        <v>10</v>
      </c>
      <c r="C18" s="119" t="s">
        <v>279</v>
      </c>
      <c r="D18" s="26" t="s">
        <v>280</v>
      </c>
      <c r="E18" s="2" t="s">
        <v>266</v>
      </c>
      <c r="F18" s="22">
        <v>63173.75</v>
      </c>
      <c r="G18" s="22">
        <v>76440.23</v>
      </c>
      <c r="H18" s="106"/>
      <c r="I18" s="31"/>
    </row>
    <row r="19" spans="2:9" s="23" customFormat="1" ht="51" x14ac:dyDescent="0.2">
      <c r="B19" s="16">
        <v>11</v>
      </c>
      <c r="C19" s="20" t="s">
        <v>316</v>
      </c>
      <c r="D19" s="26" t="s">
        <v>99</v>
      </c>
      <c r="E19" s="2" t="s">
        <v>317</v>
      </c>
      <c r="F19" s="22">
        <v>27720</v>
      </c>
      <c r="G19" s="22">
        <v>33541.199999999997</v>
      </c>
      <c r="H19" s="106"/>
      <c r="I19" s="31"/>
    </row>
    <row r="20" spans="2:9" s="23" customFormat="1" ht="51" x14ac:dyDescent="0.2">
      <c r="B20" s="16">
        <v>12</v>
      </c>
      <c r="C20" s="20" t="s">
        <v>331</v>
      </c>
      <c r="D20" s="16" t="s">
        <v>332</v>
      </c>
      <c r="E20" s="2" t="s">
        <v>333</v>
      </c>
      <c r="F20" s="22">
        <v>37985</v>
      </c>
      <c r="G20" s="22">
        <v>45235.85</v>
      </c>
      <c r="H20" s="106"/>
      <c r="I20" s="31"/>
    </row>
    <row r="21" spans="2:9" s="23" customFormat="1" ht="51" x14ac:dyDescent="0.2">
      <c r="B21" s="16">
        <v>13</v>
      </c>
      <c r="C21" s="20" t="s">
        <v>346</v>
      </c>
      <c r="D21" s="121" t="s">
        <v>347</v>
      </c>
      <c r="E21" s="2" t="s">
        <v>348</v>
      </c>
      <c r="F21" s="59">
        <v>105555</v>
      </c>
      <c r="G21" s="59">
        <v>127721.55</v>
      </c>
      <c r="H21" s="106"/>
      <c r="I21" s="31"/>
    </row>
    <row r="22" spans="2:9" x14ac:dyDescent="0.25">
      <c r="B22" s="19"/>
      <c r="C22" s="34" t="s">
        <v>13</v>
      </c>
      <c r="D22" s="35"/>
      <c r="E22" s="36"/>
      <c r="F22" s="83">
        <f>SUM(F9:F21)</f>
        <v>1245816.8399999999</v>
      </c>
      <c r="G22" s="83">
        <f>SUM(G9:G21)</f>
        <v>1469271.45</v>
      </c>
    </row>
    <row r="23" spans="2:9" x14ac:dyDescent="0.25">
      <c r="B23" s="147"/>
      <c r="C23" s="148"/>
      <c r="D23" s="148"/>
      <c r="E23" s="148"/>
      <c r="F23" s="148"/>
      <c r="G23" s="149"/>
    </row>
    <row r="24" spans="2:9" ht="16.5" customHeight="1" x14ac:dyDescent="0.25">
      <c r="B24" s="57" t="s">
        <v>25</v>
      </c>
      <c r="C24" s="62" t="s">
        <v>2</v>
      </c>
      <c r="D24" s="5"/>
      <c r="E24" s="6"/>
      <c r="F24" s="84"/>
      <c r="G24" s="84"/>
      <c r="H24" s="23"/>
      <c r="I24" s="23"/>
    </row>
    <row r="25" spans="2:9" ht="25.5" x14ac:dyDescent="0.25">
      <c r="B25" s="15">
        <v>1</v>
      </c>
      <c r="C25" s="20" t="s">
        <v>30</v>
      </c>
      <c r="D25" s="26" t="s">
        <v>31</v>
      </c>
      <c r="E25" s="2" t="s">
        <v>32</v>
      </c>
      <c r="F25" s="21">
        <v>131760</v>
      </c>
      <c r="G25" s="21">
        <v>156794.4</v>
      </c>
      <c r="H25" s="30"/>
      <c r="I25" s="23"/>
    </row>
    <row r="26" spans="2:9" ht="33" customHeight="1" x14ac:dyDescent="0.25">
      <c r="B26" s="15">
        <v>2</v>
      </c>
      <c r="C26" s="20" t="s">
        <v>39</v>
      </c>
      <c r="D26" s="26" t="s">
        <v>40</v>
      </c>
      <c r="E26" s="2" t="s">
        <v>41</v>
      </c>
      <c r="F26" s="21">
        <v>129318.8</v>
      </c>
      <c r="G26" s="21">
        <v>129318.8</v>
      </c>
      <c r="H26" s="30"/>
      <c r="I26" s="23"/>
    </row>
    <row r="27" spans="2:9" ht="63.75" x14ac:dyDescent="0.25">
      <c r="B27" s="15">
        <v>3</v>
      </c>
      <c r="C27" s="20" t="s">
        <v>42</v>
      </c>
      <c r="D27" s="26" t="s">
        <v>43</v>
      </c>
      <c r="E27" s="2" t="s">
        <v>44</v>
      </c>
      <c r="F27" s="21">
        <v>30240</v>
      </c>
      <c r="G27" s="21">
        <v>35985.599999999999</v>
      </c>
      <c r="H27" s="30"/>
      <c r="I27" s="23"/>
    </row>
    <row r="28" spans="2:9" ht="105.75" customHeight="1" x14ac:dyDescent="0.25">
      <c r="B28" s="15">
        <v>4</v>
      </c>
      <c r="C28" s="20" t="s">
        <v>45</v>
      </c>
      <c r="D28" s="26" t="s">
        <v>46</v>
      </c>
      <c r="E28" s="2" t="s">
        <v>47</v>
      </c>
      <c r="F28" s="21">
        <v>51300</v>
      </c>
      <c r="G28" s="21">
        <v>61047</v>
      </c>
      <c r="H28" s="30"/>
      <c r="I28" s="23"/>
    </row>
    <row r="29" spans="2:9" ht="71.25" customHeight="1" x14ac:dyDescent="0.25">
      <c r="B29" s="15">
        <v>5</v>
      </c>
      <c r="C29" s="20" t="s">
        <v>48</v>
      </c>
      <c r="D29" s="26" t="s">
        <v>49</v>
      </c>
      <c r="E29" s="2" t="s">
        <v>50</v>
      </c>
      <c r="F29" s="21">
        <v>134400</v>
      </c>
      <c r="G29" s="21">
        <v>159936</v>
      </c>
      <c r="H29" s="30"/>
      <c r="I29" s="23"/>
    </row>
    <row r="30" spans="2:9" ht="48" customHeight="1" x14ac:dyDescent="0.25">
      <c r="B30" s="15">
        <v>7</v>
      </c>
      <c r="C30" s="20" t="s">
        <v>62</v>
      </c>
      <c r="D30" s="26" t="s">
        <v>63</v>
      </c>
      <c r="E30" s="2" t="s">
        <v>64</v>
      </c>
      <c r="F30" s="21">
        <v>86400</v>
      </c>
      <c r="G30" s="21">
        <v>102816</v>
      </c>
      <c r="H30" s="30"/>
      <c r="I30" s="23"/>
    </row>
    <row r="31" spans="2:9" ht="54" customHeight="1" x14ac:dyDescent="0.25">
      <c r="B31" s="15">
        <v>8</v>
      </c>
      <c r="C31" s="20" t="s">
        <v>66</v>
      </c>
      <c r="D31" s="26" t="s">
        <v>63</v>
      </c>
      <c r="E31" s="2" t="s">
        <v>67</v>
      </c>
      <c r="F31" s="21">
        <v>47400</v>
      </c>
      <c r="G31" s="21">
        <v>56406</v>
      </c>
      <c r="H31" s="30"/>
      <c r="I31" s="23"/>
    </row>
    <row r="32" spans="2:9" ht="24" customHeight="1" x14ac:dyDescent="0.25">
      <c r="B32" s="15">
        <v>9</v>
      </c>
      <c r="C32" s="20" t="s">
        <v>80</v>
      </c>
      <c r="D32" s="26" t="s">
        <v>81</v>
      </c>
      <c r="E32" s="2" t="s">
        <v>82</v>
      </c>
      <c r="F32" s="21">
        <v>27884</v>
      </c>
      <c r="G32" s="21">
        <v>27884</v>
      </c>
      <c r="H32" s="30"/>
      <c r="I32" s="23"/>
    </row>
    <row r="33" spans="2:9" ht="38.25" x14ac:dyDescent="0.25">
      <c r="B33" s="15">
        <v>10</v>
      </c>
      <c r="C33" s="20" t="s">
        <v>83</v>
      </c>
      <c r="D33" s="26" t="s">
        <v>65</v>
      </c>
      <c r="E33" s="2" t="s">
        <v>84</v>
      </c>
      <c r="F33" s="21">
        <v>120000</v>
      </c>
      <c r="G33" s="21">
        <v>142800</v>
      </c>
      <c r="H33" s="30"/>
      <c r="I33" s="23"/>
    </row>
    <row r="34" spans="2:9" ht="76.5" x14ac:dyDescent="0.25">
      <c r="B34" s="15">
        <v>11</v>
      </c>
      <c r="C34" s="105" t="s">
        <v>92</v>
      </c>
      <c r="D34" s="26" t="s">
        <v>63</v>
      </c>
      <c r="E34" s="2" t="s">
        <v>90</v>
      </c>
      <c r="F34" s="21">
        <v>39360</v>
      </c>
      <c r="G34" s="21">
        <v>46838.400000000001</v>
      </c>
      <c r="H34" s="106"/>
      <c r="I34" s="23"/>
    </row>
    <row r="35" spans="2:9" ht="127.5" x14ac:dyDescent="0.25">
      <c r="B35" s="15">
        <v>12</v>
      </c>
      <c r="C35" s="105" t="s">
        <v>91</v>
      </c>
      <c r="D35" s="26" t="s">
        <v>63</v>
      </c>
      <c r="E35" s="2" t="s">
        <v>285</v>
      </c>
      <c r="F35" s="21">
        <v>70800</v>
      </c>
      <c r="G35" s="21">
        <v>84252</v>
      </c>
      <c r="H35" s="106"/>
      <c r="I35" s="23"/>
    </row>
    <row r="36" spans="2:9" ht="76.5" x14ac:dyDescent="0.25">
      <c r="B36" s="15">
        <v>13</v>
      </c>
      <c r="C36" s="20" t="s">
        <v>93</v>
      </c>
      <c r="D36" s="26" t="s">
        <v>94</v>
      </c>
      <c r="E36" s="2" t="s">
        <v>95</v>
      </c>
      <c r="F36" s="21">
        <v>96000</v>
      </c>
      <c r="G36" s="21">
        <v>96000</v>
      </c>
      <c r="H36" s="106"/>
      <c r="I36" s="23"/>
    </row>
    <row r="37" spans="2:9" ht="38.25" x14ac:dyDescent="0.25">
      <c r="B37" s="15">
        <v>14</v>
      </c>
      <c r="C37" s="20" t="s">
        <v>103</v>
      </c>
      <c r="D37" s="26" t="s">
        <v>104</v>
      </c>
      <c r="E37" s="2" t="s">
        <v>105</v>
      </c>
      <c r="F37" s="21">
        <v>210000</v>
      </c>
      <c r="G37" s="21">
        <v>249900</v>
      </c>
      <c r="H37" s="106"/>
      <c r="I37" s="23"/>
    </row>
    <row r="38" spans="2:9" ht="38.25" x14ac:dyDescent="0.25">
      <c r="B38" s="15">
        <v>16</v>
      </c>
      <c r="C38" s="20" t="s">
        <v>128</v>
      </c>
      <c r="D38" s="26" t="s">
        <v>129</v>
      </c>
      <c r="E38" s="2" t="s">
        <v>130</v>
      </c>
      <c r="F38" s="21">
        <v>112000</v>
      </c>
      <c r="G38" s="21">
        <v>133280</v>
      </c>
      <c r="H38" s="106"/>
      <c r="I38" s="23"/>
    </row>
    <row r="39" spans="2:9" ht="89.25" x14ac:dyDescent="0.25">
      <c r="B39" s="15">
        <v>17</v>
      </c>
      <c r="C39" s="20" t="s">
        <v>132</v>
      </c>
      <c r="D39" s="26" t="s">
        <v>133</v>
      </c>
      <c r="E39" s="2" t="s">
        <v>134</v>
      </c>
      <c r="F39" s="21">
        <v>191580</v>
      </c>
      <c r="G39" s="21">
        <v>227980.2</v>
      </c>
      <c r="H39" s="106"/>
      <c r="I39" s="23"/>
    </row>
    <row r="40" spans="2:9" ht="38.25" x14ac:dyDescent="0.25">
      <c r="B40" s="15">
        <v>18</v>
      </c>
      <c r="C40" s="20" t="s">
        <v>135</v>
      </c>
      <c r="D40" s="26" t="s">
        <v>136</v>
      </c>
      <c r="E40" s="2" t="s">
        <v>137</v>
      </c>
      <c r="F40" s="21">
        <v>57775</v>
      </c>
      <c r="G40" s="21">
        <v>57775</v>
      </c>
      <c r="H40" s="106"/>
      <c r="I40" s="23"/>
    </row>
    <row r="41" spans="2:9" ht="89.25" x14ac:dyDescent="0.25">
      <c r="B41" s="15">
        <v>19</v>
      </c>
      <c r="C41" s="20" t="s">
        <v>142</v>
      </c>
      <c r="D41" s="26" t="s">
        <v>143</v>
      </c>
      <c r="E41" s="2" t="s">
        <v>144</v>
      </c>
      <c r="F41" s="21">
        <v>65000</v>
      </c>
      <c r="G41" s="21">
        <v>77350</v>
      </c>
      <c r="H41" s="106"/>
      <c r="I41" s="23"/>
    </row>
    <row r="42" spans="2:9" ht="63.75" x14ac:dyDescent="0.25">
      <c r="B42" s="15">
        <v>20</v>
      </c>
      <c r="C42" s="20" t="s">
        <v>145</v>
      </c>
      <c r="D42" s="26" t="s">
        <v>146</v>
      </c>
      <c r="E42" s="2" t="s">
        <v>147</v>
      </c>
      <c r="F42" s="21">
        <v>74000</v>
      </c>
      <c r="G42" s="21">
        <v>88060</v>
      </c>
      <c r="H42" s="106"/>
      <c r="I42" s="23"/>
    </row>
    <row r="43" spans="2:9" ht="51" x14ac:dyDescent="0.25">
      <c r="B43" s="15">
        <v>21</v>
      </c>
      <c r="C43" s="20" t="s">
        <v>148</v>
      </c>
      <c r="D43" s="26" t="s">
        <v>149</v>
      </c>
      <c r="E43" s="2" t="s">
        <v>150</v>
      </c>
      <c r="F43" s="21">
        <v>127572</v>
      </c>
      <c r="G43" s="21">
        <v>151810.68</v>
      </c>
      <c r="H43" s="106"/>
      <c r="I43" s="23"/>
    </row>
    <row r="44" spans="2:9" ht="38.25" x14ac:dyDescent="0.25">
      <c r="B44" s="15">
        <v>22</v>
      </c>
      <c r="C44" s="20" t="s">
        <v>151</v>
      </c>
      <c r="D44" s="26" t="s">
        <v>149</v>
      </c>
      <c r="E44" s="2" t="s">
        <v>152</v>
      </c>
      <c r="F44" s="21">
        <v>52560</v>
      </c>
      <c r="G44" s="21">
        <v>62546.400000000001</v>
      </c>
      <c r="H44" s="106"/>
      <c r="I44" s="23"/>
    </row>
    <row r="45" spans="2:9" ht="38.25" x14ac:dyDescent="0.25">
      <c r="B45" s="15">
        <v>23</v>
      </c>
      <c r="C45" s="20" t="s">
        <v>158</v>
      </c>
      <c r="D45" s="26" t="s">
        <v>159</v>
      </c>
      <c r="E45" s="2" t="s">
        <v>160</v>
      </c>
      <c r="F45" s="21">
        <v>62928</v>
      </c>
      <c r="G45" s="21">
        <v>62928</v>
      </c>
      <c r="H45" s="106"/>
      <c r="I45" s="23"/>
    </row>
    <row r="46" spans="2:9" ht="102" x14ac:dyDescent="0.25">
      <c r="B46" s="15">
        <v>24</v>
      </c>
      <c r="C46" s="20" t="s">
        <v>163</v>
      </c>
      <c r="D46" s="26" t="s">
        <v>164</v>
      </c>
      <c r="E46" s="2" t="s">
        <v>165</v>
      </c>
      <c r="F46" s="21">
        <v>32000</v>
      </c>
      <c r="G46" s="21">
        <v>32000</v>
      </c>
      <c r="H46" s="106"/>
      <c r="I46" s="23"/>
    </row>
    <row r="47" spans="2:9" ht="25.5" x14ac:dyDescent="0.25">
      <c r="B47" s="15">
        <v>25</v>
      </c>
      <c r="C47" s="103" t="s">
        <v>187</v>
      </c>
      <c r="D47" s="117" t="s">
        <v>188</v>
      </c>
      <c r="E47" s="2" t="s">
        <v>191</v>
      </c>
      <c r="F47" s="21">
        <v>75453.66</v>
      </c>
      <c r="G47" s="21">
        <v>89789.86</v>
      </c>
      <c r="H47" s="106"/>
      <c r="I47" s="23"/>
    </row>
    <row r="48" spans="2:9" ht="38.25" x14ac:dyDescent="0.25">
      <c r="B48" s="15">
        <v>26</v>
      </c>
      <c r="C48" s="20" t="s">
        <v>189</v>
      </c>
      <c r="D48" s="26" t="s">
        <v>190</v>
      </c>
      <c r="E48" s="2" t="s">
        <v>192</v>
      </c>
      <c r="F48" s="21">
        <v>60000</v>
      </c>
      <c r="G48" s="21">
        <v>71400</v>
      </c>
      <c r="H48" s="106"/>
      <c r="I48" s="23"/>
    </row>
    <row r="49" spans="2:9" ht="38.25" x14ac:dyDescent="0.25">
      <c r="B49" s="15">
        <v>27</v>
      </c>
      <c r="C49" s="20" t="s">
        <v>197</v>
      </c>
      <c r="D49" s="26" t="s">
        <v>198</v>
      </c>
      <c r="E49" s="2" t="s">
        <v>199</v>
      </c>
      <c r="F49" s="21">
        <v>129978</v>
      </c>
      <c r="G49" s="21">
        <v>129978</v>
      </c>
      <c r="H49" s="106"/>
      <c r="I49" s="23"/>
    </row>
    <row r="50" spans="2:9" ht="38.25" x14ac:dyDescent="0.25">
      <c r="B50" s="15">
        <v>28</v>
      </c>
      <c r="C50" s="20" t="s">
        <v>200</v>
      </c>
      <c r="D50" s="26" t="s">
        <v>201</v>
      </c>
      <c r="E50" s="2" t="s">
        <v>313</v>
      </c>
      <c r="F50" s="21">
        <v>85000</v>
      </c>
      <c r="G50" s="21">
        <v>101150</v>
      </c>
      <c r="H50" s="106"/>
      <c r="I50" s="23"/>
    </row>
    <row r="51" spans="2:9" ht="38.25" x14ac:dyDescent="0.25">
      <c r="B51" s="15">
        <v>29</v>
      </c>
      <c r="C51" s="20" t="s">
        <v>202</v>
      </c>
      <c r="D51" s="26" t="s">
        <v>203</v>
      </c>
      <c r="E51" s="2" t="s">
        <v>314</v>
      </c>
      <c r="F51" s="21">
        <v>48541.18</v>
      </c>
      <c r="G51" s="21">
        <v>57764</v>
      </c>
      <c r="H51" s="106"/>
      <c r="I51" s="23"/>
    </row>
    <row r="52" spans="2:9" ht="38.25" x14ac:dyDescent="0.25">
      <c r="B52" s="15">
        <v>30</v>
      </c>
      <c r="C52" s="20" t="s">
        <v>204</v>
      </c>
      <c r="D52" s="26" t="s">
        <v>205</v>
      </c>
      <c r="E52" s="2" t="s">
        <v>312</v>
      </c>
      <c r="F52" s="21">
        <v>160000</v>
      </c>
      <c r="G52" s="21">
        <v>190400</v>
      </c>
      <c r="H52" s="106"/>
      <c r="I52" s="23"/>
    </row>
    <row r="53" spans="2:9" ht="38.25" x14ac:dyDescent="0.25">
      <c r="B53" s="15">
        <v>31</v>
      </c>
      <c r="C53" s="20" t="s">
        <v>208</v>
      </c>
      <c r="D53" s="26" t="s">
        <v>131</v>
      </c>
      <c r="E53" s="2" t="s">
        <v>315</v>
      </c>
      <c r="F53" s="21">
        <v>27000</v>
      </c>
      <c r="G53" s="21">
        <v>32130</v>
      </c>
      <c r="H53" s="106"/>
      <c r="I53" s="23"/>
    </row>
    <row r="54" spans="2:9" ht="38.25" x14ac:dyDescent="0.25">
      <c r="B54" s="15">
        <v>32</v>
      </c>
      <c r="C54" s="20" t="s">
        <v>209</v>
      </c>
      <c r="D54" s="26" t="s">
        <v>210</v>
      </c>
      <c r="E54" s="2" t="s">
        <v>211</v>
      </c>
      <c r="F54" s="21">
        <v>139643</v>
      </c>
      <c r="G54" s="21">
        <v>166175.17000000001</v>
      </c>
      <c r="H54" s="106"/>
      <c r="I54" s="23"/>
    </row>
    <row r="55" spans="2:9" ht="38.25" x14ac:dyDescent="0.25">
      <c r="B55" s="15">
        <v>33</v>
      </c>
      <c r="C55" s="20" t="s">
        <v>215</v>
      </c>
      <c r="D55" s="26" t="s">
        <v>216</v>
      </c>
      <c r="E55" s="2" t="s">
        <v>311</v>
      </c>
      <c r="F55" s="21">
        <v>30300</v>
      </c>
      <c r="G55" s="21">
        <v>36057</v>
      </c>
      <c r="H55" s="106"/>
      <c r="I55" s="23"/>
    </row>
    <row r="56" spans="2:9" ht="63.75" x14ac:dyDescent="0.25">
      <c r="B56" s="15">
        <v>34</v>
      </c>
      <c r="C56" s="20" t="s">
        <v>219</v>
      </c>
      <c r="D56" s="26" t="s">
        <v>157</v>
      </c>
      <c r="E56" s="2" t="s">
        <v>235</v>
      </c>
      <c r="F56" s="21">
        <v>150000</v>
      </c>
      <c r="G56" s="21">
        <v>178500</v>
      </c>
      <c r="H56" s="106"/>
      <c r="I56" s="23"/>
    </row>
    <row r="57" spans="2:9" ht="38.25" x14ac:dyDescent="0.25">
      <c r="B57" s="15">
        <v>35</v>
      </c>
      <c r="C57" s="20" t="s">
        <v>220</v>
      </c>
      <c r="D57" s="26" t="s">
        <v>221</v>
      </c>
      <c r="E57" s="80" t="s">
        <v>310</v>
      </c>
      <c r="F57" s="21">
        <v>87600</v>
      </c>
      <c r="G57" s="21">
        <v>104244</v>
      </c>
      <c r="H57" s="106"/>
      <c r="I57" s="23"/>
    </row>
    <row r="58" spans="2:9" ht="89.25" x14ac:dyDescent="0.25">
      <c r="B58" s="15">
        <v>36</v>
      </c>
      <c r="C58" s="20" t="s">
        <v>222</v>
      </c>
      <c r="D58" s="26" t="s">
        <v>223</v>
      </c>
      <c r="E58" s="2" t="s">
        <v>224</v>
      </c>
      <c r="F58" s="21">
        <v>270000</v>
      </c>
      <c r="G58" s="21">
        <v>321300</v>
      </c>
      <c r="H58" s="106"/>
      <c r="I58" s="23"/>
    </row>
    <row r="59" spans="2:9" ht="63.75" x14ac:dyDescent="0.25">
      <c r="B59" s="15">
        <v>37</v>
      </c>
      <c r="C59" s="20" t="s">
        <v>225</v>
      </c>
      <c r="D59" s="26" t="s">
        <v>226</v>
      </c>
      <c r="E59" s="2" t="s">
        <v>292</v>
      </c>
      <c r="F59" s="21">
        <v>69600</v>
      </c>
      <c r="G59" s="21">
        <v>82824</v>
      </c>
      <c r="H59" s="106"/>
      <c r="I59" s="23"/>
    </row>
    <row r="60" spans="2:9" ht="63.75" x14ac:dyDescent="0.25">
      <c r="B60" s="15">
        <v>38</v>
      </c>
      <c r="C60" s="20" t="s">
        <v>228</v>
      </c>
      <c r="D60" s="26" t="s">
        <v>229</v>
      </c>
      <c r="E60" s="2" t="s">
        <v>307</v>
      </c>
      <c r="F60" s="21">
        <v>43650</v>
      </c>
      <c r="G60" s="21">
        <v>43650</v>
      </c>
      <c r="H60" s="106"/>
      <c r="I60" s="23"/>
    </row>
    <row r="61" spans="2:9" ht="38.25" x14ac:dyDescent="0.25">
      <c r="B61" s="15">
        <v>39</v>
      </c>
      <c r="C61" s="20" t="s">
        <v>240</v>
      </c>
      <c r="D61" s="26" t="s">
        <v>94</v>
      </c>
      <c r="E61" s="2" t="s">
        <v>309</v>
      </c>
      <c r="F61" s="21">
        <v>73725</v>
      </c>
      <c r="G61" s="21">
        <v>73725</v>
      </c>
      <c r="H61" s="106"/>
      <c r="I61" s="23"/>
    </row>
    <row r="62" spans="2:9" ht="38.25" x14ac:dyDescent="0.25">
      <c r="B62" s="15">
        <v>40</v>
      </c>
      <c r="C62" s="20" t="s">
        <v>241</v>
      </c>
      <c r="D62" s="26" t="s">
        <v>131</v>
      </c>
      <c r="E62" s="2" t="s">
        <v>308</v>
      </c>
      <c r="F62" s="21">
        <v>32000</v>
      </c>
      <c r="G62" s="21">
        <v>38080</v>
      </c>
      <c r="H62" s="106"/>
      <c r="I62" s="23"/>
    </row>
    <row r="63" spans="2:9" ht="63.75" x14ac:dyDescent="0.25">
      <c r="B63" s="15">
        <v>41</v>
      </c>
      <c r="C63" s="20" t="s">
        <v>242</v>
      </c>
      <c r="D63" s="26" t="s">
        <v>243</v>
      </c>
      <c r="E63" s="2" t="s">
        <v>304</v>
      </c>
      <c r="F63" s="21">
        <v>100000</v>
      </c>
      <c r="G63" s="21">
        <v>100000</v>
      </c>
      <c r="H63" s="106"/>
      <c r="I63" s="23"/>
    </row>
    <row r="64" spans="2:9" ht="38.25" x14ac:dyDescent="0.25">
      <c r="B64" s="15">
        <v>42</v>
      </c>
      <c r="C64" s="20" t="s">
        <v>244</v>
      </c>
      <c r="D64" s="26" t="s">
        <v>243</v>
      </c>
      <c r="E64" s="2" t="s">
        <v>305</v>
      </c>
      <c r="F64" s="22">
        <v>179076</v>
      </c>
      <c r="G64" s="22">
        <v>179076</v>
      </c>
      <c r="H64" s="106"/>
      <c r="I64" s="23"/>
    </row>
    <row r="65" spans="2:9" ht="51" x14ac:dyDescent="0.25">
      <c r="B65" s="15">
        <v>43</v>
      </c>
      <c r="C65" s="20" t="s">
        <v>253</v>
      </c>
      <c r="D65" s="26" t="s">
        <v>254</v>
      </c>
      <c r="E65" s="2" t="s">
        <v>303</v>
      </c>
      <c r="F65" s="21">
        <v>240708</v>
      </c>
      <c r="G65" s="21">
        <v>291256.68</v>
      </c>
      <c r="H65" s="106"/>
      <c r="I65" s="23"/>
    </row>
    <row r="66" spans="2:9" ht="51" x14ac:dyDescent="0.25">
      <c r="B66" s="15">
        <v>44</v>
      </c>
      <c r="C66" s="20" t="s">
        <v>255</v>
      </c>
      <c r="D66" s="26" t="s">
        <v>190</v>
      </c>
      <c r="E66" s="2" t="s">
        <v>302</v>
      </c>
      <c r="F66" s="21">
        <v>25000</v>
      </c>
      <c r="G66" s="21">
        <v>30250</v>
      </c>
      <c r="H66" s="106"/>
      <c r="I66" s="23"/>
    </row>
    <row r="67" spans="2:9" ht="63.75" x14ac:dyDescent="0.25">
      <c r="B67" s="15">
        <v>45</v>
      </c>
      <c r="C67" s="20" t="s">
        <v>257</v>
      </c>
      <c r="D67" s="26" t="s">
        <v>258</v>
      </c>
      <c r="E67" s="2" t="s">
        <v>259</v>
      </c>
      <c r="F67" s="21">
        <v>41425</v>
      </c>
      <c r="G67" s="21">
        <v>50124.25</v>
      </c>
      <c r="H67" s="106"/>
      <c r="I67" s="23"/>
    </row>
    <row r="68" spans="2:9" ht="63.75" x14ac:dyDescent="0.25">
      <c r="B68" s="15">
        <v>46</v>
      </c>
      <c r="C68" s="20" t="s">
        <v>261</v>
      </c>
      <c r="D68" s="26" t="s">
        <v>258</v>
      </c>
      <c r="E68" s="2" t="s">
        <v>260</v>
      </c>
      <c r="F68" s="21">
        <v>135325</v>
      </c>
      <c r="G68" s="21">
        <v>163743.25</v>
      </c>
      <c r="H68" s="106"/>
      <c r="I68" s="23"/>
    </row>
    <row r="69" spans="2:9" ht="51" x14ac:dyDescent="0.25">
      <c r="B69" s="15">
        <v>47</v>
      </c>
      <c r="C69" s="20" t="s">
        <v>267</v>
      </c>
      <c r="D69" s="16" t="s">
        <v>268</v>
      </c>
      <c r="E69" s="2" t="s">
        <v>301</v>
      </c>
      <c r="F69" s="21">
        <v>214500</v>
      </c>
      <c r="G69" s="21">
        <v>259545</v>
      </c>
      <c r="H69" s="106"/>
      <c r="I69" s="23"/>
    </row>
    <row r="70" spans="2:9" ht="38.25" x14ac:dyDescent="0.25">
      <c r="B70" s="15">
        <v>48</v>
      </c>
      <c r="C70" s="20" t="s">
        <v>272</v>
      </c>
      <c r="D70" s="135" t="s">
        <v>300</v>
      </c>
      <c r="E70" s="2" t="s">
        <v>299</v>
      </c>
      <c r="F70" s="21">
        <v>51116</v>
      </c>
      <c r="G70" s="21">
        <v>61850.36</v>
      </c>
      <c r="H70" s="106"/>
      <c r="I70" s="23"/>
    </row>
    <row r="71" spans="2:9" ht="89.25" x14ac:dyDescent="0.25">
      <c r="B71" s="15">
        <v>49</v>
      </c>
      <c r="C71" s="20" t="s">
        <v>273</v>
      </c>
      <c r="D71" s="16" t="s">
        <v>274</v>
      </c>
      <c r="E71" s="2" t="s">
        <v>298</v>
      </c>
      <c r="F71" s="21">
        <v>123000</v>
      </c>
      <c r="G71" s="21">
        <v>148830</v>
      </c>
      <c r="H71" s="106"/>
      <c r="I71" s="23"/>
    </row>
    <row r="72" spans="2:9" ht="51" x14ac:dyDescent="0.25">
      <c r="B72" s="15">
        <v>50</v>
      </c>
      <c r="C72" s="20" t="s">
        <v>275</v>
      </c>
      <c r="D72" s="26" t="s">
        <v>274</v>
      </c>
      <c r="E72" s="2" t="s">
        <v>297</v>
      </c>
      <c r="F72" s="21">
        <v>200000</v>
      </c>
      <c r="G72" s="21">
        <v>242000</v>
      </c>
      <c r="H72" s="106"/>
      <c r="I72" s="23"/>
    </row>
    <row r="73" spans="2:9" ht="38.25" x14ac:dyDescent="0.25">
      <c r="B73" s="15">
        <v>51</v>
      </c>
      <c r="C73" s="120" t="s">
        <v>277</v>
      </c>
      <c r="D73" s="26" t="s">
        <v>136</v>
      </c>
      <c r="E73" s="2" t="s">
        <v>296</v>
      </c>
      <c r="F73" s="22">
        <v>39460</v>
      </c>
      <c r="G73" s="22">
        <v>39460</v>
      </c>
      <c r="H73" s="106"/>
      <c r="I73" s="23"/>
    </row>
    <row r="74" spans="2:9" ht="51" x14ac:dyDescent="0.25">
      <c r="B74" s="15">
        <v>52</v>
      </c>
      <c r="C74" s="120" t="s">
        <v>278</v>
      </c>
      <c r="D74" s="26" t="s">
        <v>268</v>
      </c>
      <c r="E74" s="2" t="s">
        <v>295</v>
      </c>
      <c r="F74" s="22">
        <v>123500</v>
      </c>
      <c r="G74" s="22">
        <v>149435</v>
      </c>
      <c r="H74" s="106"/>
      <c r="I74" s="23"/>
    </row>
    <row r="75" spans="2:9" ht="51" x14ac:dyDescent="0.25">
      <c r="B75" s="15">
        <v>53</v>
      </c>
      <c r="C75" s="120" t="s">
        <v>281</v>
      </c>
      <c r="D75" s="26" t="s">
        <v>268</v>
      </c>
      <c r="E75" s="2" t="s">
        <v>294</v>
      </c>
      <c r="F75" s="22">
        <v>255000</v>
      </c>
      <c r="G75" s="22">
        <v>308550</v>
      </c>
      <c r="H75" s="106"/>
      <c r="I75" s="23"/>
    </row>
    <row r="76" spans="2:9" ht="76.5" x14ac:dyDescent="0.25">
      <c r="B76" s="15">
        <v>54</v>
      </c>
      <c r="C76" s="120" t="s">
        <v>282</v>
      </c>
      <c r="D76" s="26" t="s">
        <v>283</v>
      </c>
      <c r="E76" s="2" t="s">
        <v>293</v>
      </c>
      <c r="F76" s="22">
        <v>58265</v>
      </c>
      <c r="G76" s="22">
        <v>70500.649999999994</v>
      </c>
      <c r="H76" s="106"/>
      <c r="I76" s="23"/>
    </row>
    <row r="77" spans="2:9" ht="51" x14ac:dyDescent="0.25">
      <c r="B77" s="15">
        <v>55</v>
      </c>
      <c r="C77" s="120" t="s">
        <v>284</v>
      </c>
      <c r="D77" s="26" t="s">
        <v>268</v>
      </c>
      <c r="E77" s="2" t="s">
        <v>306</v>
      </c>
      <c r="F77" s="22">
        <v>237000</v>
      </c>
      <c r="G77" s="22">
        <v>286770</v>
      </c>
      <c r="H77" s="106"/>
      <c r="I77" s="23"/>
    </row>
    <row r="78" spans="2:9" ht="63.75" x14ac:dyDescent="0.25">
      <c r="B78" s="15">
        <v>56</v>
      </c>
      <c r="C78" s="120" t="s">
        <v>286</v>
      </c>
      <c r="D78" s="26" t="s">
        <v>287</v>
      </c>
      <c r="E78" s="2" t="s">
        <v>291</v>
      </c>
      <c r="F78" s="22">
        <v>29520</v>
      </c>
      <c r="G78" s="22">
        <v>35719.199999999997</v>
      </c>
      <c r="H78" s="106"/>
      <c r="I78" s="23"/>
    </row>
    <row r="79" spans="2:9" ht="38.25" x14ac:dyDescent="0.25">
      <c r="B79" s="15">
        <v>57</v>
      </c>
      <c r="C79" s="120" t="s">
        <v>288</v>
      </c>
      <c r="D79" s="26" t="s">
        <v>289</v>
      </c>
      <c r="E79" s="2" t="s">
        <v>290</v>
      </c>
      <c r="F79" s="22">
        <v>75726</v>
      </c>
      <c r="G79" s="22">
        <v>91628.46</v>
      </c>
      <c r="H79" s="106"/>
      <c r="I79" s="23"/>
    </row>
    <row r="80" spans="2:9" ht="63.75" x14ac:dyDescent="0.25">
      <c r="B80" s="15">
        <v>58</v>
      </c>
      <c r="C80" s="120" t="s">
        <v>323</v>
      </c>
      <c r="D80" s="26" t="s">
        <v>205</v>
      </c>
      <c r="E80" s="2" t="s">
        <v>324</v>
      </c>
      <c r="F80" s="22">
        <v>35000</v>
      </c>
      <c r="G80" s="22">
        <v>42350</v>
      </c>
      <c r="H80" s="106"/>
      <c r="I80" s="23"/>
    </row>
    <row r="81" spans="2:9" ht="89.25" x14ac:dyDescent="0.25">
      <c r="B81" s="15">
        <v>59</v>
      </c>
      <c r="C81" s="120" t="s">
        <v>325</v>
      </c>
      <c r="D81" s="26" t="s">
        <v>326</v>
      </c>
      <c r="E81" s="2" t="s">
        <v>327</v>
      </c>
      <c r="F81" s="22">
        <v>130000</v>
      </c>
      <c r="G81" s="22">
        <v>157300</v>
      </c>
      <c r="H81" s="106"/>
      <c r="I81" s="23"/>
    </row>
    <row r="82" spans="2:9" ht="51" x14ac:dyDescent="0.25">
      <c r="B82" s="15">
        <v>60</v>
      </c>
      <c r="C82" s="120" t="s">
        <v>339</v>
      </c>
      <c r="D82" s="26" t="s">
        <v>337</v>
      </c>
      <c r="E82" s="2" t="s">
        <v>338</v>
      </c>
      <c r="F82" s="22">
        <v>110200</v>
      </c>
      <c r="G82" s="22">
        <v>133342</v>
      </c>
      <c r="H82" s="106"/>
      <c r="I82" s="23"/>
    </row>
    <row r="83" spans="2:9" ht="51" x14ac:dyDescent="0.25">
      <c r="B83" s="15">
        <v>61</v>
      </c>
      <c r="C83" s="120" t="s">
        <v>340</v>
      </c>
      <c r="D83" s="26" t="s">
        <v>341</v>
      </c>
      <c r="E83" s="2" t="s">
        <v>342</v>
      </c>
      <c r="F83" s="22">
        <v>33057.85</v>
      </c>
      <c r="G83" s="22">
        <v>39999.99</v>
      </c>
      <c r="H83" s="106"/>
      <c r="I83" s="23"/>
    </row>
    <row r="84" spans="2:9" ht="38.25" x14ac:dyDescent="0.25">
      <c r="B84" s="15">
        <v>62</v>
      </c>
      <c r="C84" s="120" t="s">
        <v>349</v>
      </c>
      <c r="D84" s="26" t="s">
        <v>268</v>
      </c>
      <c r="E84" s="2" t="s">
        <v>345</v>
      </c>
      <c r="F84" s="22">
        <v>250000</v>
      </c>
      <c r="G84" s="22">
        <v>302500</v>
      </c>
      <c r="H84" s="106"/>
      <c r="I84" s="23"/>
    </row>
    <row r="85" spans="2:9" ht="38.25" x14ac:dyDescent="0.25">
      <c r="B85" s="15">
        <v>63</v>
      </c>
      <c r="C85" s="119" t="s">
        <v>350</v>
      </c>
      <c r="D85" s="26" t="s">
        <v>133</v>
      </c>
      <c r="E85" s="2" t="s">
        <v>351</v>
      </c>
      <c r="F85" s="22">
        <v>55970</v>
      </c>
      <c r="G85" s="22">
        <v>67723.7</v>
      </c>
      <c r="H85" s="106"/>
      <c r="I85" s="23"/>
    </row>
    <row r="86" spans="2:9" ht="38.25" x14ac:dyDescent="0.25">
      <c r="B86" s="15">
        <v>64</v>
      </c>
      <c r="C86" s="120" t="s">
        <v>355</v>
      </c>
      <c r="D86" s="26" t="s">
        <v>354</v>
      </c>
      <c r="E86" s="2" t="s">
        <v>356</v>
      </c>
      <c r="F86" s="22">
        <v>91800</v>
      </c>
      <c r="G86" s="22">
        <v>111078</v>
      </c>
      <c r="H86" s="106"/>
      <c r="I86" s="23"/>
    </row>
    <row r="87" spans="2:9" ht="63.75" x14ac:dyDescent="0.25">
      <c r="B87" s="15">
        <v>65</v>
      </c>
      <c r="C87" s="120" t="s">
        <v>363</v>
      </c>
      <c r="D87" s="26" t="s">
        <v>354</v>
      </c>
      <c r="E87" s="2" t="s">
        <v>359</v>
      </c>
      <c r="F87" s="22">
        <v>136032</v>
      </c>
      <c r="G87" s="22">
        <v>164598.72</v>
      </c>
      <c r="H87" s="106"/>
      <c r="I87" s="23"/>
    </row>
    <row r="88" spans="2:9" ht="89.25" x14ac:dyDescent="0.25">
      <c r="B88" s="15">
        <v>66</v>
      </c>
      <c r="C88" s="120" t="s">
        <v>364</v>
      </c>
      <c r="D88" s="26" t="s">
        <v>365</v>
      </c>
      <c r="E88" s="2" t="s">
        <v>366</v>
      </c>
      <c r="F88" s="22">
        <v>270000</v>
      </c>
      <c r="G88" s="22">
        <v>326700</v>
      </c>
      <c r="H88" s="106"/>
      <c r="I88" s="23"/>
    </row>
    <row r="89" spans="2:9" ht="51" x14ac:dyDescent="0.25">
      <c r="B89" s="15">
        <v>67</v>
      </c>
      <c r="C89" s="120" t="s">
        <v>367</v>
      </c>
      <c r="D89" s="26" t="s">
        <v>368</v>
      </c>
      <c r="E89" s="2" t="s">
        <v>369</v>
      </c>
      <c r="F89" s="22">
        <v>102000</v>
      </c>
      <c r="G89" s="22">
        <v>123420</v>
      </c>
      <c r="H89" s="106"/>
      <c r="I89" s="23"/>
    </row>
    <row r="90" spans="2:9" ht="90" x14ac:dyDescent="0.25">
      <c r="B90" s="15">
        <v>68</v>
      </c>
      <c r="C90" s="124" t="s">
        <v>384</v>
      </c>
      <c r="D90" s="26" t="s">
        <v>258</v>
      </c>
      <c r="E90" s="2" t="s">
        <v>385</v>
      </c>
      <c r="F90" s="22">
        <v>125000</v>
      </c>
      <c r="G90" s="22">
        <v>151250</v>
      </c>
      <c r="H90" s="106"/>
      <c r="I90" s="23"/>
    </row>
    <row r="91" spans="2:9" ht="60" x14ac:dyDescent="0.25">
      <c r="B91" s="15">
        <v>69</v>
      </c>
      <c r="C91" s="124" t="s">
        <v>386</v>
      </c>
      <c r="D91" s="26" t="s">
        <v>258</v>
      </c>
      <c r="E91" s="2" t="s">
        <v>387</v>
      </c>
      <c r="F91" s="22">
        <v>110750</v>
      </c>
      <c r="G91" s="22">
        <v>134007.5</v>
      </c>
      <c r="H91" s="106"/>
      <c r="I91" s="23"/>
    </row>
    <row r="92" spans="2:9" ht="90" x14ac:dyDescent="0.25">
      <c r="B92" s="15">
        <v>70</v>
      </c>
      <c r="C92" s="124" t="s">
        <v>388</v>
      </c>
      <c r="D92" s="26" t="s">
        <v>276</v>
      </c>
      <c r="E92" s="2" t="s">
        <v>389</v>
      </c>
      <c r="F92" s="22">
        <v>180000</v>
      </c>
      <c r="G92" s="22">
        <v>217800</v>
      </c>
      <c r="H92" s="106"/>
      <c r="I92" s="23"/>
    </row>
    <row r="93" spans="2:9" ht="105" x14ac:dyDescent="0.25">
      <c r="B93" s="15">
        <v>71</v>
      </c>
      <c r="C93" s="124" t="s">
        <v>390</v>
      </c>
      <c r="D93" s="26" t="s">
        <v>262</v>
      </c>
      <c r="E93" s="2" t="s">
        <v>391</v>
      </c>
      <c r="F93" s="22">
        <v>206000</v>
      </c>
      <c r="G93" s="22">
        <v>206000</v>
      </c>
      <c r="H93" s="106"/>
      <c r="I93" s="23"/>
    </row>
    <row r="94" spans="2:9" ht="54" customHeight="1" x14ac:dyDescent="0.25">
      <c r="B94" s="15">
        <v>76</v>
      </c>
      <c r="C94" s="66" t="s">
        <v>26</v>
      </c>
      <c r="D94" s="63"/>
      <c r="E94" s="64"/>
      <c r="F94" s="85">
        <f>SUM(F25:F93)</f>
        <v>7397199.4900000002</v>
      </c>
      <c r="G94" s="85">
        <f>SUM(G25:G93)</f>
        <v>8647684.2699999996</v>
      </c>
      <c r="H94" s="30"/>
      <c r="I94" s="23"/>
    </row>
    <row r="95" spans="2:9" ht="54" customHeight="1" x14ac:dyDescent="0.25">
      <c r="B95" s="15">
        <v>78</v>
      </c>
      <c r="C95" s="65" t="s">
        <v>27</v>
      </c>
      <c r="D95" s="60"/>
      <c r="E95" s="61"/>
      <c r="F95" s="86"/>
      <c r="G95" s="86"/>
      <c r="H95" s="30"/>
      <c r="I95" s="23"/>
    </row>
    <row r="96" spans="2:9" ht="70.5" customHeight="1" x14ac:dyDescent="0.25">
      <c r="B96" s="15">
        <v>1</v>
      </c>
      <c r="C96" s="20" t="s">
        <v>36</v>
      </c>
      <c r="D96" s="26" t="s">
        <v>37</v>
      </c>
      <c r="E96" s="2" t="s">
        <v>38</v>
      </c>
      <c r="F96" s="21">
        <v>50400</v>
      </c>
      <c r="G96" s="21">
        <v>50400</v>
      </c>
      <c r="H96" s="30"/>
      <c r="I96" s="23"/>
    </row>
    <row r="97" spans="2:9" ht="58.5" customHeight="1" x14ac:dyDescent="0.25">
      <c r="B97" s="27">
        <v>2</v>
      </c>
      <c r="C97" s="20" t="s">
        <v>57</v>
      </c>
      <c r="D97" s="26" t="s">
        <v>58</v>
      </c>
      <c r="E97" s="2" t="s">
        <v>59</v>
      </c>
      <c r="F97" s="21">
        <v>201772.79999999999</v>
      </c>
      <c r="G97" s="21">
        <v>240109.63</v>
      </c>
      <c r="H97" s="30"/>
      <c r="I97" s="23"/>
    </row>
    <row r="98" spans="2:9" ht="47.25" customHeight="1" x14ac:dyDescent="0.25">
      <c r="B98" s="27">
        <v>4</v>
      </c>
      <c r="C98" s="20" t="s">
        <v>96</v>
      </c>
      <c r="D98" s="26" t="s">
        <v>97</v>
      </c>
      <c r="E98" s="2" t="s">
        <v>98</v>
      </c>
      <c r="F98" s="21">
        <v>885363.82</v>
      </c>
      <c r="G98" s="21">
        <v>1053582.95</v>
      </c>
      <c r="H98" s="106"/>
      <c r="I98" s="23"/>
    </row>
    <row r="99" spans="2:9" ht="38.25" x14ac:dyDescent="0.25">
      <c r="B99" s="27">
        <v>6</v>
      </c>
      <c r="C99" s="20" t="s">
        <v>100</v>
      </c>
      <c r="D99" s="26" t="s">
        <v>101</v>
      </c>
      <c r="E99" s="2" t="s">
        <v>102</v>
      </c>
      <c r="F99" s="21">
        <v>514160</v>
      </c>
      <c r="G99" s="21">
        <v>611850</v>
      </c>
      <c r="H99" s="106"/>
      <c r="I99" s="23"/>
    </row>
    <row r="100" spans="2:9" ht="49.5" customHeight="1" x14ac:dyDescent="0.25">
      <c r="B100" s="27">
        <v>8</v>
      </c>
      <c r="C100" s="20" t="s">
        <v>113</v>
      </c>
      <c r="D100" s="26" t="s">
        <v>114</v>
      </c>
      <c r="E100" s="2" t="s">
        <v>115</v>
      </c>
      <c r="F100" s="21">
        <v>169818</v>
      </c>
      <c r="G100" s="21">
        <v>202083.42</v>
      </c>
      <c r="H100" s="106"/>
      <c r="I100" s="23"/>
    </row>
    <row r="101" spans="2:9" ht="51" x14ac:dyDescent="0.25">
      <c r="B101" s="27">
        <v>9</v>
      </c>
      <c r="C101" s="20" t="s">
        <v>116</v>
      </c>
      <c r="D101" s="26" t="s">
        <v>117</v>
      </c>
      <c r="E101" s="2" t="s">
        <v>118</v>
      </c>
      <c r="F101" s="21">
        <v>146792.94</v>
      </c>
      <c r="G101" s="21">
        <v>174683.59</v>
      </c>
      <c r="H101" s="106"/>
      <c r="I101" s="23"/>
    </row>
    <row r="102" spans="2:9" ht="38.25" x14ac:dyDescent="0.25">
      <c r="B102" s="27">
        <v>12</v>
      </c>
      <c r="C102" s="20" t="s">
        <v>155</v>
      </c>
      <c r="D102" s="26" t="s">
        <v>109</v>
      </c>
      <c r="E102" s="2" t="s">
        <v>156</v>
      </c>
      <c r="F102" s="21">
        <v>238000</v>
      </c>
      <c r="G102" s="21">
        <v>283220</v>
      </c>
      <c r="H102" s="106"/>
      <c r="I102" s="23"/>
    </row>
    <row r="103" spans="2:9" ht="38.25" x14ac:dyDescent="0.25">
      <c r="B103" s="27">
        <v>21</v>
      </c>
      <c r="C103" s="20" t="s">
        <v>206</v>
      </c>
      <c r="D103" s="78" t="s">
        <v>193</v>
      </c>
      <c r="E103" s="2" t="s">
        <v>207</v>
      </c>
      <c r="F103" s="21">
        <v>43590.96</v>
      </c>
      <c r="G103" s="21">
        <v>51873.24</v>
      </c>
      <c r="H103" s="106"/>
      <c r="I103" s="23"/>
    </row>
    <row r="104" spans="2:9" ht="56.25" customHeight="1" x14ac:dyDescent="0.25">
      <c r="B104" s="27">
        <v>25</v>
      </c>
      <c r="C104" s="20" t="s">
        <v>213</v>
      </c>
      <c r="D104" s="26" t="s">
        <v>193</v>
      </c>
      <c r="E104" s="2" t="s">
        <v>214</v>
      </c>
      <c r="F104" s="21">
        <v>50972.21</v>
      </c>
      <c r="G104" s="21">
        <v>60656.93</v>
      </c>
      <c r="H104" s="106"/>
      <c r="I104" s="23"/>
    </row>
    <row r="105" spans="2:9" ht="36.75" customHeight="1" x14ac:dyDescent="0.25">
      <c r="B105" s="27">
        <v>26</v>
      </c>
      <c r="C105" s="20" t="s">
        <v>217</v>
      </c>
      <c r="D105" s="26" t="s">
        <v>212</v>
      </c>
      <c r="E105" s="2" t="s">
        <v>218</v>
      </c>
      <c r="F105" s="21">
        <v>44207.93</v>
      </c>
      <c r="G105" s="21">
        <v>52607.44</v>
      </c>
      <c r="H105" s="106"/>
      <c r="I105" s="23"/>
    </row>
    <row r="106" spans="2:9" ht="36.75" customHeight="1" x14ac:dyDescent="0.25">
      <c r="B106" s="27">
        <v>27</v>
      </c>
      <c r="C106" s="20" t="s">
        <v>230</v>
      </c>
      <c r="D106" s="26" t="s">
        <v>231</v>
      </c>
      <c r="E106" s="2" t="s">
        <v>232</v>
      </c>
      <c r="F106" s="21">
        <v>116950.76</v>
      </c>
      <c r="G106" s="21">
        <v>139171.4</v>
      </c>
      <c r="H106" s="106"/>
      <c r="I106" s="23"/>
    </row>
    <row r="107" spans="2:9" ht="67.5" customHeight="1" x14ac:dyDescent="0.25">
      <c r="B107" s="27">
        <v>28</v>
      </c>
      <c r="C107" s="20" t="s">
        <v>239</v>
      </c>
      <c r="D107" s="78" t="s">
        <v>227</v>
      </c>
      <c r="E107" s="2" t="s">
        <v>238</v>
      </c>
      <c r="F107" s="21">
        <v>404036.9</v>
      </c>
      <c r="G107" s="21">
        <v>480803.91</v>
      </c>
      <c r="H107" s="106"/>
      <c r="I107" s="23"/>
    </row>
    <row r="108" spans="2:9" ht="43.5" customHeight="1" x14ac:dyDescent="0.25">
      <c r="B108" s="27">
        <v>30</v>
      </c>
      <c r="C108" s="20" t="s">
        <v>245</v>
      </c>
      <c r="D108" s="26" t="s">
        <v>246</v>
      </c>
      <c r="E108" s="2" t="s">
        <v>247</v>
      </c>
      <c r="F108" s="21">
        <v>725390.4</v>
      </c>
      <c r="G108" s="21">
        <v>863214.58</v>
      </c>
      <c r="H108" s="106"/>
      <c r="I108" s="23"/>
    </row>
    <row r="109" spans="2:9" ht="38.25" customHeight="1" x14ac:dyDescent="0.25">
      <c r="B109" s="27">
        <v>33</v>
      </c>
      <c r="C109" s="20" t="s">
        <v>269</v>
      </c>
      <c r="D109" s="26" t="s">
        <v>270</v>
      </c>
      <c r="E109" s="2" t="s">
        <v>271</v>
      </c>
      <c r="F109" s="21">
        <v>382783.94</v>
      </c>
      <c r="G109" s="21">
        <v>463168.56</v>
      </c>
      <c r="H109" s="106"/>
      <c r="I109" s="23"/>
    </row>
    <row r="110" spans="2:9" ht="58.5" customHeight="1" x14ac:dyDescent="0.25">
      <c r="B110" s="27">
        <v>37</v>
      </c>
      <c r="C110" s="20" t="s">
        <v>318</v>
      </c>
      <c r="D110" s="26" t="s">
        <v>212</v>
      </c>
      <c r="E110" s="2" t="s">
        <v>319</v>
      </c>
      <c r="F110" s="21">
        <v>44320.92</v>
      </c>
      <c r="G110" s="21">
        <v>53628.31</v>
      </c>
      <c r="H110" s="106"/>
      <c r="I110" s="23"/>
    </row>
    <row r="111" spans="2:9" ht="54" customHeight="1" x14ac:dyDescent="0.25">
      <c r="B111" s="27">
        <v>40</v>
      </c>
      <c r="C111" s="20" t="s">
        <v>320</v>
      </c>
      <c r="D111" s="26" t="s">
        <v>321</v>
      </c>
      <c r="E111" s="2" t="s">
        <v>322</v>
      </c>
      <c r="F111" s="22">
        <v>899906.18</v>
      </c>
      <c r="G111" s="21">
        <v>1088886.47</v>
      </c>
      <c r="H111" s="106"/>
      <c r="I111" s="23"/>
    </row>
    <row r="112" spans="2:9" ht="53.25" customHeight="1" x14ac:dyDescent="0.25">
      <c r="B112" s="27">
        <v>41</v>
      </c>
      <c r="C112" s="20" t="s">
        <v>328</v>
      </c>
      <c r="D112" s="26" t="s">
        <v>329</v>
      </c>
      <c r="E112" s="2" t="s">
        <v>330</v>
      </c>
      <c r="F112" s="22">
        <v>839977.58</v>
      </c>
      <c r="G112" s="21">
        <v>1016372.87</v>
      </c>
      <c r="H112" s="106"/>
      <c r="I112" s="23"/>
    </row>
    <row r="113" spans="2:9" ht="55.5" customHeight="1" x14ac:dyDescent="0.25">
      <c r="B113" s="27">
        <v>42</v>
      </c>
      <c r="C113" s="20" t="s">
        <v>334</v>
      </c>
      <c r="D113" s="26" t="s">
        <v>335</v>
      </c>
      <c r="E113" s="2" t="s">
        <v>336</v>
      </c>
      <c r="F113" s="22">
        <v>58235.18</v>
      </c>
      <c r="G113" s="21">
        <v>70464.56</v>
      </c>
      <c r="H113" s="106"/>
      <c r="I113" s="23"/>
    </row>
    <row r="114" spans="2:9" ht="43.5" customHeight="1" x14ac:dyDescent="0.25">
      <c r="B114" s="27">
        <v>48</v>
      </c>
      <c r="C114" s="20" t="s">
        <v>411</v>
      </c>
      <c r="D114" s="26" t="s">
        <v>357</v>
      </c>
      <c r="E114" s="2" t="s">
        <v>358</v>
      </c>
      <c r="F114" s="22">
        <v>66300</v>
      </c>
      <c r="G114" s="22">
        <v>80223</v>
      </c>
      <c r="H114" s="106"/>
      <c r="I114" s="23"/>
    </row>
    <row r="115" spans="2:9" ht="71.25" customHeight="1" x14ac:dyDescent="0.25">
      <c r="B115" s="27">
        <v>49</v>
      </c>
      <c r="C115" s="20" t="s">
        <v>360</v>
      </c>
      <c r="D115" s="26" t="s">
        <v>361</v>
      </c>
      <c r="E115" s="2" t="s">
        <v>362</v>
      </c>
      <c r="F115" s="22">
        <v>501768.19</v>
      </c>
      <c r="G115" s="22">
        <v>607139.5</v>
      </c>
      <c r="H115" s="106"/>
      <c r="I115" s="23"/>
    </row>
    <row r="116" spans="2:9" ht="15" customHeight="1" x14ac:dyDescent="0.25">
      <c r="B116" s="8"/>
      <c r="C116" s="39" t="s">
        <v>19</v>
      </c>
      <c r="D116" s="40"/>
      <c r="E116" s="40"/>
      <c r="F116" s="87">
        <f>SUM(F96:F115)</f>
        <v>6384748.709999999</v>
      </c>
      <c r="G116" s="87">
        <f>SUM(G96:G115)</f>
        <v>7644140.3599999985</v>
      </c>
    </row>
    <row r="117" spans="2:9" ht="15" customHeight="1" x14ac:dyDescent="0.25">
      <c r="B117" s="8"/>
      <c r="C117" s="39"/>
      <c r="D117" s="40"/>
      <c r="E117" s="40"/>
      <c r="F117" s="87"/>
      <c r="G117" s="87"/>
    </row>
    <row r="118" spans="2:9" ht="17.25" customHeight="1" x14ac:dyDescent="0.3">
      <c r="B118" s="73" t="s">
        <v>7</v>
      </c>
      <c r="C118" s="74" t="s">
        <v>4</v>
      </c>
      <c r="D118" s="75"/>
      <c r="E118" s="75"/>
      <c r="F118" s="88">
        <f>SUM(F22,F94,F116)</f>
        <v>15027765.039999999</v>
      </c>
      <c r="G118" s="88">
        <f>SUM(G22,G94,G116)</f>
        <v>17761096.079999998</v>
      </c>
    </row>
    <row r="119" spans="2:9" ht="36" customHeight="1" x14ac:dyDescent="0.25">
      <c r="B119" s="144"/>
      <c r="C119" s="145"/>
      <c r="D119" s="145"/>
      <c r="E119" s="145"/>
      <c r="F119" s="145"/>
      <c r="G119" s="146"/>
    </row>
    <row r="120" spans="2:9" ht="17.25" customHeight="1" x14ac:dyDescent="0.3">
      <c r="B120" s="76" t="s">
        <v>18</v>
      </c>
      <c r="C120" s="77" t="s">
        <v>14</v>
      </c>
      <c r="D120" s="8"/>
      <c r="E120" s="8"/>
      <c r="F120" s="89"/>
      <c r="G120" s="89"/>
    </row>
    <row r="121" spans="2:9" ht="84" customHeight="1" x14ac:dyDescent="0.25">
      <c r="B121" s="25">
        <v>1</v>
      </c>
      <c r="C121" s="123" t="s">
        <v>402</v>
      </c>
      <c r="D121" s="122" t="s">
        <v>353</v>
      </c>
      <c r="E121" s="127" t="s">
        <v>401</v>
      </c>
      <c r="F121" s="130" t="s">
        <v>352</v>
      </c>
      <c r="G121" s="130">
        <v>68643013.079999998</v>
      </c>
    </row>
    <row r="122" spans="2:9" ht="90" customHeight="1" x14ac:dyDescent="0.25">
      <c r="B122" s="25">
        <v>2</v>
      </c>
      <c r="C122" s="132" t="s">
        <v>379</v>
      </c>
      <c r="D122" s="133" t="s">
        <v>380</v>
      </c>
      <c r="E122" s="126" t="s">
        <v>381</v>
      </c>
      <c r="F122" s="128">
        <v>381885553.17000002</v>
      </c>
      <c r="G122" s="129">
        <v>462081519.32999998</v>
      </c>
    </row>
    <row r="123" spans="2:9" ht="38.25" customHeight="1" x14ac:dyDescent="0.25">
      <c r="B123" s="25">
        <v>3</v>
      </c>
      <c r="C123" s="125" t="s">
        <v>372</v>
      </c>
      <c r="D123" s="108" t="s">
        <v>373</v>
      </c>
      <c r="E123" s="126" t="s">
        <v>374</v>
      </c>
      <c r="F123" s="129">
        <v>3837688.85</v>
      </c>
      <c r="G123" s="129">
        <v>4643603.5</v>
      </c>
    </row>
    <row r="124" spans="2:9" ht="85.5" customHeight="1" x14ac:dyDescent="0.25">
      <c r="B124" s="25">
        <v>4</v>
      </c>
      <c r="C124" s="125" t="s">
        <v>394</v>
      </c>
      <c r="D124" s="131" t="s">
        <v>393</v>
      </c>
      <c r="E124" s="126" t="s">
        <v>392</v>
      </c>
      <c r="F124" s="129">
        <v>14899730</v>
      </c>
      <c r="G124" s="129">
        <v>18028673.300000001</v>
      </c>
    </row>
    <row r="125" spans="2:9" ht="195" customHeight="1" x14ac:dyDescent="0.25">
      <c r="B125" s="25"/>
      <c r="C125" s="125" t="s">
        <v>397</v>
      </c>
      <c r="D125" s="108" t="s">
        <v>268</v>
      </c>
      <c r="E125" s="126" t="s">
        <v>398</v>
      </c>
      <c r="F125" s="129">
        <v>2198200</v>
      </c>
      <c r="G125" s="129">
        <v>2659822</v>
      </c>
    </row>
    <row r="126" spans="2:9" ht="85.5" customHeight="1" x14ac:dyDescent="0.25">
      <c r="B126" s="25">
        <v>5</v>
      </c>
      <c r="C126" s="125" t="s">
        <v>396</v>
      </c>
      <c r="D126" s="131" t="s">
        <v>399</v>
      </c>
      <c r="E126" s="126" t="s">
        <v>400</v>
      </c>
      <c r="F126" s="129">
        <v>37657050.700000003</v>
      </c>
      <c r="G126" s="129">
        <v>45565031.340000004</v>
      </c>
    </row>
    <row r="127" spans="2:9" ht="18.75" x14ac:dyDescent="0.3">
      <c r="B127" s="43" t="s">
        <v>18</v>
      </c>
      <c r="C127" s="41" t="s">
        <v>15</v>
      </c>
      <c r="D127" s="139"/>
      <c r="E127" s="10"/>
      <c r="F127" s="91">
        <f>SUM(F121:F126)</f>
        <v>440478222.72000003</v>
      </c>
      <c r="G127" s="91">
        <f>SUM(G121:G126)</f>
        <v>601621662.54999995</v>
      </c>
    </row>
    <row r="128" spans="2:9" ht="18.75" x14ac:dyDescent="0.3">
      <c r="B128" s="43"/>
      <c r="C128" s="101"/>
      <c r="D128" s="42"/>
      <c r="E128" s="10"/>
      <c r="F128" s="91"/>
      <c r="G128" s="91"/>
    </row>
    <row r="129" spans="2:8" ht="17.25" customHeight="1" x14ac:dyDescent="0.3">
      <c r="B129" s="56" t="s">
        <v>8</v>
      </c>
      <c r="C129" s="102" t="s">
        <v>11</v>
      </c>
      <c r="D129" s="8"/>
      <c r="E129" s="8"/>
      <c r="F129" s="92"/>
      <c r="G129" s="92"/>
    </row>
    <row r="130" spans="2:8" ht="64.5" customHeight="1" x14ac:dyDescent="0.25">
      <c r="B130" s="70">
        <v>1</v>
      </c>
      <c r="C130" s="137" t="s">
        <v>370</v>
      </c>
      <c r="D130" s="111" t="s">
        <v>375</v>
      </c>
      <c r="E130" s="107" t="s">
        <v>376</v>
      </c>
      <c r="F130" s="140">
        <v>996846</v>
      </c>
      <c r="G130" s="140">
        <v>1206183.6599999999</v>
      </c>
      <c r="H130" s="29"/>
    </row>
    <row r="131" spans="2:8" ht="80.25" customHeight="1" x14ac:dyDescent="0.25">
      <c r="B131" s="70">
        <v>2</v>
      </c>
      <c r="C131" s="137" t="s">
        <v>371</v>
      </c>
      <c r="D131" s="134" t="s">
        <v>377</v>
      </c>
      <c r="E131" s="107" t="s">
        <v>378</v>
      </c>
      <c r="F131" s="140">
        <v>380021</v>
      </c>
      <c r="G131" s="140">
        <v>459825.41</v>
      </c>
      <c r="H131" s="29"/>
    </row>
    <row r="132" spans="2:8" ht="85.5" customHeight="1" x14ac:dyDescent="0.25">
      <c r="B132" s="70"/>
      <c r="C132" s="136" t="s">
        <v>403</v>
      </c>
      <c r="D132" s="108" t="s">
        <v>256</v>
      </c>
      <c r="E132" s="107" t="s">
        <v>395</v>
      </c>
      <c r="F132" s="141">
        <v>727280</v>
      </c>
      <c r="G132" s="141">
        <v>880008.8</v>
      </c>
      <c r="H132" s="32"/>
    </row>
    <row r="133" spans="2:8" ht="18.75" x14ac:dyDescent="0.3">
      <c r="B133" s="44" t="s">
        <v>8</v>
      </c>
      <c r="C133" s="17" t="s">
        <v>12</v>
      </c>
      <c r="D133" s="10"/>
      <c r="E133" s="11"/>
      <c r="F133" s="93">
        <f>SUM(F130:F132)</f>
        <v>2104147</v>
      </c>
      <c r="G133" s="93">
        <f>SUM(G130:G132)</f>
        <v>2546017.87</v>
      </c>
    </row>
    <row r="134" spans="2:8" ht="33" customHeight="1" x14ac:dyDescent="0.3">
      <c r="B134" s="53" t="s">
        <v>9</v>
      </c>
      <c r="C134" s="55" t="s">
        <v>409</v>
      </c>
      <c r="D134" s="7"/>
      <c r="E134" s="24"/>
      <c r="F134" s="94"/>
      <c r="G134" s="94"/>
    </row>
    <row r="135" spans="2:8" ht="15.75" x14ac:dyDescent="0.25">
      <c r="B135" s="67"/>
      <c r="C135" s="152" t="s">
        <v>119</v>
      </c>
      <c r="D135" s="112" t="s">
        <v>120</v>
      </c>
      <c r="E135" s="113" t="s">
        <v>123</v>
      </c>
      <c r="F135" s="129">
        <v>1076320</v>
      </c>
      <c r="G135" s="129">
        <v>1280820.8</v>
      </c>
      <c r="H135" s="30"/>
    </row>
    <row r="136" spans="2:8" ht="15.75" x14ac:dyDescent="0.25">
      <c r="B136" s="67"/>
      <c r="C136" s="152" t="s">
        <v>121</v>
      </c>
      <c r="D136" s="112" t="s">
        <v>120</v>
      </c>
      <c r="E136" s="113" t="s">
        <v>125</v>
      </c>
      <c r="F136" s="129">
        <v>457712</v>
      </c>
      <c r="G136" s="129">
        <v>544677.28</v>
      </c>
      <c r="H136" s="30"/>
    </row>
    <row r="137" spans="2:8" ht="15.75" x14ac:dyDescent="0.25">
      <c r="B137" s="67"/>
      <c r="C137" s="152" t="s">
        <v>122</v>
      </c>
      <c r="D137" s="112" t="s">
        <v>120</v>
      </c>
      <c r="E137" s="113" t="s">
        <v>124</v>
      </c>
      <c r="F137" s="109">
        <v>1046324</v>
      </c>
      <c r="G137" s="129">
        <v>1140493.1599999999</v>
      </c>
      <c r="H137" s="30"/>
    </row>
    <row r="138" spans="2:8" ht="76.5" x14ac:dyDescent="0.25">
      <c r="B138" s="67"/>
      <c r="C138" s="151" t="s">
        <v>412</v>
      </c>
      <c r="D138" s="150" t="s">
        <v>60</v>
      </c>
      <c r="E138" s="111" t="s">
        <v>61</v>
      </c>
      <c r="F138" s="129">
        <v>108000</v>
      </c>
      <c r="G138" s="129">
        <v>128520</v>
      </c>
    </row>
    <row r="139" spans="2:8" ht="20.25" customHeight="1" x14ac:dyDescent="0.25">
      <c r="B139" s="44" t="s">
        <v>9</v>
      </c>
      <c r="C139" s="18" t="s">
        <v>5</v>
      </c>
      <c r="D139" s="10"/>
      <c r="E139" s="10" t="s">
        <v>10</v>
      </c>
      <c r="F139" s="93">
        <f>SUM(F135:F138)</f>
        <v>2688356</v>
      </c>
      <c r="G139" s="100">
        <f>SUM(G135:G138)</f>
        <v>3094511.24</v>
      </c>
    </row>
    <row r="140" spans="2:8" ht="18.75" x14ac:dyDescent="0.3">
      <c r="B140" s="51" t="s">
        <v>16</v>
      </c>
      <c r="C140" s="46" t="s">
        <v>406</v>
      </c>
      <c r="D140" s="45"/>
      <c r="E140" s="45"/>
      <c r="F140" s="95"/>
      <c r="G140" s="95"/>
    </row>
    <row r="141" spans="2:8" ht="18.75" x14ac:dyDescent="0.3">
      <c r="B141" s="51"/>
      <c r="C141" s="46" t="s">
        <v>405</v>
      </c>
      <c r="D141" s="45"/>
      <c r="E141" s="45"/>
      <c r="F141" s="95"/>
      <c r="G141" s="95"/>
    </row>
    <row r="142" spans="2:8" ht="38.25" x14ac:dyDescent="0.25">
      <c r="B142" s="69">
        <v>1</v>
      </c>
      <c r="C142" s="12" t="s">
        <v>78</v>
      </c>
      <c r="D142" s="79" t="s">
        <v>77</v>
      </c>
      <c r="E142" s="2" t="s">
        <v>76</v>
      </c>
      <c r="F142" s="21">
        <v>25000</v>
      </c>
      <c r="G142" s="21">
        <v>29750</v>
      </c>
    </row>
    <row r="143" spans="2:8" ht="44.25" customHeight="1" x14ac:dyDescent="0.25">
      <c r="B143" s="118">
        <v>2</v>
      </c>
      <c r="C143" s="103" t="s">
        <v>178</v>
      </c>
      <c r="D143" s="138" t="s">
        <v>74</v>
      </c>
      <c r="E143" s="2" t="s">
        <v>179</v>
      </c>
      <c r="F143" s="21">
        <v>40000</v>
      </c>
      <c r="G143" s="21">
        <v>40000</v>
      </c>
      <c r="H143" s="116"/>
    </row>
    <row r="144" spans="2:8" ht="62.25" customHeight="1" x14ac:dyDescent="0.25">
      <c r="B144" s="118">
        <v>3</v>
      </c>
      <c r="C144" s="103" t="s">
        <v>182</v>
      </c>
      <c r="D144" s="138" t="s">
        <v>77</v>
      </c>
      <c r="E144" s="2" t="s">
        <v>180</v>
      </c>
      <c r="F144" s="21">
        <v>80000</v>
      </c>
      <c r="G144" s="21">
        <v>95200</v>
      </c>
      <c r="H144" s="116"/>
    </row>
    <row r="145" spans="2:9" ht="49.5" customHeight="1" x14ac:dyDescent="0.25">
      <c r="B145" s="69">
        <v>4</v>
      </c>
      <c r="C145" s="103" t="s">
        <v>183</v>
      </c>
      <c r="D145" s="138" t="s">
        <v>75</v>
      </c>
      <c r="E145" s="2" t="s">
        <v>181</v>
      </c>
      <c r="F145" s="21">
        <v>26890.75</v>
      </c>
      <c r="G145" s="21">
        <v>40000</v>
      </c>
      <c r="H145" s="116"/>
    </row>
    <row r="146" spans="2:9" ht="70.5" customHeight="1" x14ac:dyDescent="0.25">
      <c r="B146" s="118">
        <v>5</v>
      </c>
      <c r="C146" s="103" t="s">
        <v>185</v>
      </c>
      <c r="D146" s="138" t="s">
        <v>79</v>
      </c>
      <c r="E146" s="2" t="s">
        <v>184</v>
      </c>
      <c r="F146" s="21">
        <v>64000</v>
      </c>
      <c r="G146" s="21">
        <v>76160</v>
      </c>
      <c r="H146" s="116"/>
    </row>
    <row r="147" spans="2:9" ht="61.5" customHeight="1" x14ac:dyDescent="0.25">
      <c r="B147" s="118">
        <v>6</v>
      </c>
      <c r="C147" s="103" t="s">
        <v>185</v>
      </c>
      <c r="D147" s="138" t="s">
        <v>79</v>
      </c>
      <c r="E147" s="2" t="s">
        <v>186</v>
      </c>
      <c r="F147" s="21">
        <v>48000</v>
      </c>
      <c r="G147" s="21">
        <v>48000</v>
      </c>
      <c r="H147" s="116"/>
    </row>
    <row r="148" spans="2:9" s="110" customFormat="1" ht="59.25" customHeight="1" x14ac:dyDescent="0.3">
      <c r="B148" s="110">
        <v>24</v>
      </c>
      <c r="C148" s="114" t="s">
        <v>407</v>
      </c>
      <c r="D148" s="114"/>
      <c r="E148" s="114"/>
      <c r="F148" s="115">
        <f>SUM(F142:F147)</f>
        <v>283890.75</v>
      </c>
      <c r="G148" s="115">
        <f>SUM(G142:G147)</f>
        <v>329110</v>
      </c>
    </row>
    <row r="149" spans="2:9" ht="32.25" customHeight="1" x14ac:dyDescent="0.25">
      <c r="B149" s="8"/>
      <c r="C149" s="52" t="s">
        <v>404</v>
      </c>
      <c r="D149" s="8"/>
      <c r="E149" s="8"/>
      <c r="F149" s="90"/>
      <c r="G149" s="90"/>
    </row>
    <row r="150" spans="2:9" ht="33.75" customHeight="1" x14ac:dyDescent="0.25">
      <c r="B150" s="3">
        <v>1</v>
      </c>
      <c r="C150" s="81" t="s">
        <v>33</v>
      </c>
      <c r="D150" s="15" t="s">
        <v>34</v>
      </c>
      <c r="E150" s="26" t="s">
        <v>35</v>
      </c>
      <c r="F150" s="21">
        <v>48175.43</v>
      </c>
      <c r="G150" s="21">
        <v>57328.76</v>
      </c>
      <c r="H150" s="33"/>
      <c r="I150" s="23"/>
    </row>
    <row r="151" spans="2:9" ht="57" customHeight="1" x14ac:dyDescent="0.25">
      <c r="B151" s="3">
        <v>2</v>
      </c>
      <c r="C151" s="81" t="s">
        <v>51</v>
      </c>
      <c r="D151" s="15" t="s">
        <v>34</v>
      </c>
      <c r="E151" s="26" t="s">
        <v>52</v>
      </c>
      <c r="F151" s="21">
        <v>336069.88</v>
      </c>
      <c r="G151" s="21">
        <v>399923.16</v>
      </c>
      <c r="H151" s="33"/>
      <c r="I151" s="23"/>
    </row>
    <row r="152" spans="2:9" ht="64.5" customHeight="1" x14ac:dyDescent="0.25">
      <c r="B152" s="3">
        <v>3</v>
      </c>
      <c r="C152" s="81" t="s">
        <v>53</v>
      </c>
      <c r="D152" s="15" t="s">
        <v>34</v>
      </c>
      <c r="E152" s="26" t="s">
        <v>54</v>
      </c>
      <c r="F152" s="21">
        <v>50073</v>
      </c>
      <c r="G152" s="21">
        <v>59586.87</v>
      </c>
      <c r="H152" s="33"/>
      <c r="I152" s="23"/>
    </row>
    <row r="153" spans="2:9" ht="53.25" customHeight="1" x14ac:dyDescent="0.25">
      <c r="B153" s="3">
        <v>4</v>
      </c>
      <c r="C153" s="20" t="s">
        <v>55</v>
      </c>
      <c r="D153" s="15" t="s">
        <v>34</v>
      </c>
      <c r="E153" s="26" t="s">
        <v>56</v>
      </c>
      <c r="F153" s="21">
        <v>112020</v>
      </c>
      <c r="G153" s="21">
        <v>133303.79999999999</v>
      </c>
      <c r="H153" s="33"/>
      <c r="I153" s="23"/>
    </row>
    <row r="154" spans="2:9" ht="51" x14ac:dyDescent="0.25">
      <c r="B154" s="3">
        <v>5</v>
      </c>
      <c r="C154" s="81" t="s">
        <v>68</v>
      </c>
      <c r="D154" s="15" t="s">
        <v>34</v>
      </c>
      <c r="E154" s="26" t="s">
        <v>69</v>
      </c>
      <c r="F154" s="21">
        <v>50000</v>
      </c>
      <c r="G154" s="21">
        <v>59500</v>
      </c>
      <c r="H154" s="33"/>
      <c r="I154" s="23"/>
    </row>
    <row r="155" spans="2:9" ht="51" x14ac:dyDescent="0.25">
      <c r="B155" s="3">
        <v>6</v>
      </c>
      <c r="C155" s="81" t="s">
        <v>71</v>
      </c>
      <c r="D155" s="15" t="s">
        <v>34</v>
      </c>
      <c r="E155" s="26" t="s">
        <v>70</v>
      </c>
      <c r="F155" s="21">
        <v>252100.84</v>
      </c>
      <c r="G155" s="21">
        <v>300000</v>
      </c>
      <c r="H155" s="33"/>
      <c r="I155" s="23"/>
    </row>
    <row r="156" spans="2:9" ht="114.75" x14ac:dyDescent="0.25">
      <c r="B156" s="3">
        <v>7</v>
      </c>
      <c r="C156" s="81" t="s">
        <v>72</v>
      </c>
      <c r="D156" s="15" t="s">
        <v>34</v>
      </c>
      <c r="E156" s="26" t="s">
        <v>73</v>
      </c>
      <c r="F156" s="21">
        <v>2621845.5299999998</v>
      </c>
      <c r="G156" s="21">
        <v>3119996.18</v>
      </c>
      <c r="H156" s="33"/>
      <c r="I156" s="23"/>
    </row>
    <row r="157" spans="2:9" ht="38.25" x14ac:dyDescent="0.25">
      <c r="B157" s="3">
        <v>8</v>
      </c>
      <c r="C157" s="81" t="s">
        <v>88</v>
      </c>
      <c r="D157" s="15" t="s">
        <v>34</v>
      </c>
      <c r="E157" s="26" t="s">
        <v>89</v>
      </c>
      <c r="F157" s="21">
        <v>35153.5</v>
      </c>
      <c r="G157" s="21">
        <v>41832.67</v>
      </c>
      <c r="H157" s="33"/>
      <c r="I157" s="23"/>
    </row>
    <row r="158" spans="2:9" ht="25.5" x14ac:dyDescent="0.25">
      <c r="B158" s="3">
        <v>9</v>
      </c>
      <c r="C158" s="20" t="s">
        <v>126</v>
      </c>
      <c r="D158" s="15" t="s">
        <v>34</v>
      </c>
      <c r="E158" s="26" t="s">
        <v>127</v>
      </c>
      <c r="F158" s="68">
        <v>2011866.39</v>
      </c>
      <c r="G158" s="68">
        <v>2394121</v>
      </c>
      <c r="H158" s="33"/>
      <c r="I158" s="23"/>
    </row>
    <row r="159" spans="2:9" ht="51" x14ac:dyDescent="0.25">
      <c r="B159" s="3">
        <v>10</v>
      </c>
      <c r="C159" s="81" t="s">
        <v>138</v>
      </c>
      <c r="D159" s="15" t="s">
        <v>34</v>
      </c>
      <c r="E159" s="26" t="s">
        <v>139</v>
      </c>
      <c r="F159" s="21">
        <v>336060</v>
      </c>
      <c r="G159" s="21">
        <v>399911.4</v>
      </c>
      <c r="H159" s="33"/>
      <c r="I159" s="23"/>
    </row>
    <row r="160" spans="2:9" ht="63.75" x14ac:dyDescent="0.25">
      <c r="B160" s="3">
        <v>11</v>
      </c>
      <c r="C160" s="81" t="s">
        <v>140</v>
      </c>
      <c r="D160" s="15" t="s">
        <v>34</v>
      </c>
      <c r="E160" s="26" t="s">
        <v>141</v>
      </c>
      <c r="F160" s="21">
        <v>150219</v>
      </c>
      <c r="G160" s="21">
        <v>178760.61</v>
      </c>
      <c r="H160" s="33"/>
      <c r="I160" s="23"/>
    </row>
    <row r="161" spans="2:9" ht="51" x14ac:dyDescent="0.25">
      <c r="B161" s="3">
        <v>12</v>
      </c>
      <c r="C161" s="81" t="s">
        <v>153</v>
      </c>
      <c r="D161" s="15" t="s">
        <v>34</v>
      </c>
      <c r="E161" s="26" t="s">
        <v>154</v>
      </c>
      <c r="F161" s="21">
        <v>5278150.32</v>
      </c>
      <c r="G161" s="21">
        <v>6280998.8799999999</v>
      </c>
      <c r="H161" s="33"/>
      <c r="I161" s="23"/>
    </row>
    <row r="162" spans="2:9" ht="51" x14ac:dyDescent="0.25">
      <c r="B162" s="3">
        <v>13</v>
      </c>
      <c r="C162" s="81" t="s">
        <v>166</v>
      </c>
      <c r="D162" s="15" t="s">
        <v>34</v>
      </c>
      <c r="E162" s="26" t="s">
        <v>167</v>
      </c>
      <c r="F162" s="21">
        <v>140000</v>
      </c>
      <c r="G162" s="21">
        <v>166000</v>
      </c>
      <c r="H162" s="33"/>
      <c r="I162" s="23"/>
    </row>
    <row r="163" spans="2:9" ht="51" x14ac:dyDescent="0.25">
      <c r="B163" s="3">
        <v>14</v>
      </c>
      <c r="C163" s="81" t="s">
        <v>169</v>
      </c>
      <c r="D163" s="15" t="s">
        <v>34</v>
      </c>
      <c r="E163" s="26" t="s">
        <v>168</v>
      </c>
      <c r="F163" s="21">
        <v>693612.9</v>
      </c>
      <c r="G163" s="21">
        <v>825399</v>
      </c>
      <c r="H163" s="33"/>
      <c r="I163" s="23"/>
    </row>
    <row r="164" spans="2:9" ht="25.5" x14ac:dyDescent="0.25">
      <c r="B164" s="3">
        <v>16</v>
      </c>
      <c r="C164" s="20" t="s">
        <v>173</v>
      </c>
      <c r="D164" s="15" t="s">
        <v>34</v>
      </c>
      <c r="E164" s="26" t="s">
        <v>174</v>
      </c>
      <c r="F164" s="21">
        <v>30210.92</v>
      </c>
      <c r="G164" s="21">
        <v>35950.99</v>
      </c>
      <c r="H164" s="33"/>
      <c r="I164" s="23"/>
    </row>
    <row r="165" spans="2:9" ht="63.75" x14ac:dyDescent="0.25">
      <c r="B165" s="3">
        <v>17</v>
      </c>
      <c r="C165" s="12" t="s">
        <v>236</v>
      </c>
      <c r="D165" s="15" t="s">
        <v>34</v>
      </c>
      <c r="E165" s="26" t="s">
        <v>237</v>
      </c>
      <c r="F165" s="21">
        <v>2136413.29</v>
      </c>
      <c r="G165" s="21">
        <v>2542331.81</v>
      </c>
      <c r="H165" s="33"/>
      <c r="I165" s="23"/>
    </row>
    <row r="166" spans="2:9" ht="25.5" x14ac:dyDescent="0.25">
      <c r="B166" s="3">
        <v>18</v>
      </c>
      <c r="C166" s="81" t="s">
        <v>248</v>
      </c>
      <c r="D166" s="26" t="s">
        <v>34</v>
      </c>
      <c r="E166" s="2" t="s">
        <v>249</v>
      </c>
      <c r="F166" s="21">
        <v>50364.86</v>
      </c>
      <c r="G166" s="21" t="s">
        <v>250</v>
      </c>
      <c r="H166" s="33"/>
      <c r="I166" s="23"/>
    </row>
    <row r="167" spans="2:9" ht="25.5" x14ac:dyDescent="0.25">
      <c r="B167" s="3">
        <v>19</v>
      </c>
      <c r="C167" s="81" t="s">
        <v>251</v>
      </c>
      <c r="D167" s="26" t="s">
        <v>34</v>
      </c>
      <c r="E167" s="2" t="s">
        <v>252</v>
      </c>
      <c r="F167" s="21">
        <v>56013.1</v>
      </c>
      <c r="G167" s="21">
        <v>67775.850000000006</v>
      </c>
      <c r="H167" s="33"/>
      <c r="I167" s="23"/>
    </row>
    <row r="168" spans="2:9" ht="51" x14ac:dyDescent="0.25">
      <c r="B168" s="3">
        <v>20</v>
      </c>
      <c r="C168" s="81" t="s">
        <v>343</v>
      </c>
      <c r="D168" s="26" t="s">
        <v>34</v>
      </c>
      <c r="E168" s="2" t="s">
        <v>344</v>
      </c>
      <c r="F168" s="21">
        <v>500000</v>
      </c>
      <c r="G168" s="21">
        <v>605000</v>
      </c>
      <c r="H168" s="33"/>
      <c r="I168" s="23"/>
    </row>
    <row r="169" spans="2:9" ht="76.5" x14ac:dyDescent="0.25">
      <c r="B169" s="3">
        <v>21</v>
      </c>
      <c r="C169" s="81" t="s">
        <v>382</v>
      </c>
      <c r="D169" s="26" t="s">
        <v>34</v>
      </c>
      <c r="E169" s="2" t="s">
        <v>383</v>
      </c>
      <c r="F169" s="21">
        <v>11518488.960000001</v>
      </c>
      <c r="G169" s="21">
        <v>13937371.640000001</v>
      </c>
      <c r="H169" s="33"/>
      <c r="I169" s="23"/>
    </row>
    <row r="170" spans="2:9" ht="23.25" customHeight="1" x14ac:dyDescent="0.25">
      <c r="B170" s="47"/>
      <c r="C170" s="48"/>
      <c r="D170" s="49"/>
      <c r="E170" s="50"/>
      <c r="F170" s="96">
        <f>SUM(F150:F169)</f>
        <v>26406837.920000002</v>
      </c>
      <c r="G170" s="96">
        <f>SUM(G150:G169)</f>
        <v>31605092.620000001</v>
      </c>
      <c r="H170" s="23"/>
      <c r="I170" s="23"/>
    </row>
    <row r="171" spans="2:9" ht="15.75" x14ac:dyDescent="0.25">
      <c r="B171" s="8"/>
      <c r="C171" s="13" t="s">
        <v>408</v>
      </c>
      <c r="D171" s="14"/>
      <c r="E171" s="9"/>
      <c r="F171" s="83">
        <f>SUM(F170)</f>
        <v>26406837.920000002</v>
      </c>
      <c r="G171" s="83">
        <f>SUM(G170)</f>
        <v>31605092.620000001</v>
      </c>
    </row>
    <row r="172" spans="2:9" ht="18.75" x14ac:dyDescent="0.3">
      <c r="B172" s="44" t="s">
        <v>16</v>
      </c>
      <c r="C172" s="4" t="s">
        <v>6</v>
      </c>
      <c r="D172" s="10"/>
      <c r="E172" s="10"/>
      <c r="F172" s="97">
        <f>SUM(F148,F171)</f>
        <v>26690728.670000002</v>
      </c>
      <c r="G172" s="97">
        <f>SUM(G148,G171)</f>
        <v>31934202.620000001</v>
      </c>
    </row>
    <row r="173" spans="2:9" ht="21" x14ac:dyDescent="0.35">
      <c r="B173" s="8"/>
      <c r="C173" s="37" t="s">
        <v>17</v>
      </c>
      <c r="D173" s="8"/>
      <c r="E173" s="8"/>
      <c r="F173" s="98">
        <f>SUM(F22,F94,F116, F127,F133,F139,F148,F170)</f>
        <v>486989219.43000007</v>
      </c>
      <c r="G173" s="98">
        <f>SUM(G22,G94,G116,G127,G133,G139,G148,G170)</f>
        <v>656957490.36000001</v>
      </c>
    </row>
    <row r="174" spans="2:9" ht="21" x14ac:dyDescent="0.35">
      <c r="C174" s="58"/>
      <c r="F174" s="99"/>
      <c r="G174" s="99"/>
    </row>
    <row r="175" spans="2:9" ht="21" x14ac:dyDescent="0.35">
      <c r="C175" s="58"/>
      <c r="F175" s="99"/>
      <c r="G175" s="99"/>
    </row>
  </sheetData>
  <mergeCells count="4">
    <mergeCell ref="B2:G2"/>
    <mergeCell ref="C3:G3"/>
    <mergeCell ref="B119:G119"/>
    <mergeCell ref="B23:G23"/>
  </mergeCells>
  <phoneticPr fontId="20" type="noConversion"/>
  <pageMargins left="0" right="3.937007874015748E-2" top="0.15748031496062992" bottom="3.937007874015748E-2" header="0" footer="0"/>
  <pageSetup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9AEA5-0FF3-49A8-9BC3-B77174DAF76D}">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Sheet1</vt:lpstr>
      <vt:lpstr>Sheet4</vt:lpstr>
      <vt:lpstr>Sheet2</vt:lpstr>
      <vt:lpstr>Sheet3</vt:lpstr>
      <vt:lpstr>Sheet1!_Hlk168478507</vt:lpstr>
      <vt:lpstr>Sheet1!_Hlk179536300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2026-01-22T08:17:00Z</dcterms:modified>
</cp:coreProperties>
</file>